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HD" sheetId="2" r:id="rId1"/>
  </sheets>
  <definedNames>
    <definedName name="_xlnm._FilterDatabase" localSheetId="0" hidden="1">HD!$A$6:$J$6</definedName>
    <definedName name="_xlnm.Print_Titles" localSheetId="0">HD!$6:$6</definedName>
  </definedNames>
  <calcPr calcId="124519" concurrentCalc="0"/>
</workbook>
</file>

<file path=xl/calcChain.xml><?xml version="1.0" encoding="utf-8"?>
<calcChain xmlns="http://schemas.openxmlformats.org/spreadsheetml/2006/main">
  <c r="F115" i="2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45"/>
  <c r="F93" l="1"/>
  <c r="E92"/>
  <c r="F92" s="1"/>
  <c r="E91"/>
  <c r="F91" s="1"/>
  <c r="F90"/>
  <c r="F89"/>
  <c r="F88"/>
  <c r="F87"/>
  <c r="F86"/>
  <c r="F85"/>
  <c r="F84"/>
  <c r="F83"/>
  <c r="F82"/>
  <c r="F81"/>
  <c r="F80"/>
  <c r="F79"/>
  <c r="F78"/>
  <c r="F77"/>
  <c r="F76"/>
  <c r="E75"/>
  <c r="F75" s="1"/>
  <c r="F74"/>
  <c r="F73"/>
  <c r="F72"/>
  <c r="F71"/>
  <c r="F70"/>
  <c r="F69"/>
  <c r="E68"/>
  <c r="F68" s="1"/>
  <c r="E67"/>
  <c r="F67" s="1"/>
  <c r="E66"/>
  <c r="F66" s="1"/>
  <c r="F65"/>
  <c r="F64"/>
  <c r="F63"/>
  <c r="F62"/>
  <c r="E61"/>
  <c r="F61" s="1"/>
  <c r="F60"/>
  <c r="F59"/>
  <c r="F58"/>
  <c r="F57"/>
  <c r="F56"/>
  <c r="F55"/>
  <c r="F54"/>
  <c r="F53"/>
  <c r="F52"/>
  <c r="F51"/>
  <c r="F50"/>
  <c r="F49"/>
  <c r="F48"/>
  <c r="F47"/>
  <c r="F46"/>
  <c r="F44"/>
  <c r="F43"/>
  <c r="E42"/>
  <c r="F42" s="1"/>
  <c r="F41"/>
  <c r="F40"/>
  <c r="F39"/>
  <c r="F38"/>
  <c r="E37"/>
  <c r="F37" s="1"/>
  <c r="F36"/>
  <c r="F35"/>
  <c r="F34"/>
  <c r="F33"/>
  <c r="F32"/>
  <c r="F31"/>
  <c r="E30"/>
  <c r="F30" s="1"/>
  <c r="E29"/>
  <c r="F29" s="1"/>
  <c r="E28"/>
  <c r="F28" s="1"/>
  <c r="E27"/>
  <c r="F27" s="1"/>
  <c r="E26"/>
  <c r="F26" s="1"/>
  <c r="F25"/>
  <c r="F24"/>
  <c r="F23"/>
  <c r="F22"/>
  <c r="F21"/>
  <c r="F20"/>
  <c r="F19"/>
  <c r="F18"/>
  <c r="F17"/>
  <c r="F16"/>
  <c r="E15"/>
  <c r="F15" s="1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<sst xmlns="http://schemas.openxmlformats.org/spreadsheetml/2006/main" count="379" uniqueCount="311">
  <si>
    <t>TRƯỜNG ĐH CÔNG NGHỆ THÔNG TIN</t>
  </si>
  <si>
    <t>M.3</t>
  </si>
  <si>
    <t>STT</t>
  </si>
  <si>
    <t>Mã số SV</t>
  </si>
  <si>
    <t>Họ và tên sinh viên</t>
  </si>
  <si>
    <t>Ghi chú</t>
  </si>
  <si>
    <t>11520008</t>
  </si>
  <si>
    <t>Cao Việt Anh</t>
  </si>
  <si>
    <t>12520007</t>
  </si>
  <si>
    <t>Lê Việt Anh</t>
  </si>
  <si>
    <t>12520021</t>
  </si>
  <si>
    <t>Lê Văn Bảo</t>
  </si>
  <si>
    <t>12520064</t>
  </si>
  <si>
    <t>Tôn Thất Thành Đạt</t>
  </si>
  <si>
    <t>12520078</t>
  </si>
  <si>
    <t>Nguyễn Văn Đức</t>
  </si>
  <si>
    <t>12520085</t>
  </si>
  <si>
    <t>Mai Tiến Dũng</t>
  </si>
  <si>
    <t>12520097</t>
  </si>
  <si>
    <t>Đinh Tiến Duy</t>
  </si>
  <si>
    <t>12520104</t>
  </si>
  <si>
    <t>Nguyễn Hoàng Duy</t>
  </si>
  <si>
    <t>12520119</t>
  </si>
  <si>
    <t>Trương Hoài Giang</t>
  </si>
  <si>
    <t>12520129</t>
  </si>
  <si>
    <t>Nguyễn Thị Hồng Hạnh</t>
  </si>
  <si>
    <t>12520143</t>
  </si>
  <si>
    <t>Võ Văn Hiếu</t>
  </si>
  <si>
    <t>12520145</t>
  </si>
  <si>
    <t>Lê Đức Hòa</t>
  </si>
  <si>
    <t>12520159</t>
  </si>
  <si>
    <t>Nguyễn Việt Hùng</t>
  </si>
  <si>
    <t>12520161</t>
  </si>
  <si>
    <t>Phạm Thanh Hùng</t>
  </si>
  <si>
    <t>12520163</t>
  </si>
  <si>
    <t>Trần Mạnh Hùng</t>
  </si>
  <si>
    <t>12520175</t>
  </si>
  <si>
    <t>Nguyễn Quốc Huy</t>
  </si>
  <si>
    <t>12520190</t>
  </si>
  <si>
    <t>Vũ An Khang</t>
  </si>
  <si>
    <t>12520193</t>
  </si>
  <si>
    <t>Văn Công Khanh</t>
  </si>
  <si>
    <t>12520212</t>
  </si>
  <si>
    <t>Nguyễn Lê Tuấn Kiệt</t>
  </si>
  <si>
    <t>12520223</t>
  </si>
  <si>
    <t>Nguyễn Thị Yến Lệ</t>
  </si>
  <si>
    <t>12520233</t>
  </si>
  <si>
    <t>Lê Đoàn Đại Lộc</t>
  </si>
  <si>
    <t>Phạm Hòang Long</t>
  </si>
  <si>
    <t>12520260</t>
  </si>
  <si>
    <t>Lê Duy Minh</t>
  </si>
  <si>
    <t>12520266</t>
  </si>
  <si>
    <t>Dương Thị Mỹ</t>
  </si>
  <si>
    <t>12520274</t>
  </si>
  <si>
    <t>Nguyễn Hoài Nam</t>
  </si>
  <si>
    <t>12520276</t>
  </si>
  <si>
    <t>Nguyễn Thanh Nam</t>
  </si>
  <si>
    <t>12520278</t>
  </si>
  <si>
    <t>Phạm Hoàng Nam</t>
  </si>
  <si>
    <t>12520282</t>
  </si>
  <si>
    <t>Nguyễn Phạm Thủy Ngân</t>
  </si>
  <si>
    <t>12520288</t>
  </si>
  <si>
    <t>Tống Duy Ngọc</t>
  </si>
  <si>
    <t>12520306</t>
  </si>
  <si>
    <t>Nguyễn Anh Nhật</t>
  </si>
  <si>
    <t>12520321</t>
  </si>
  <si>
    <t>Nguyễn Kiến Phước</t>
  </si>
  <si>
    <t>12520330</t>
  </si>
  <si>
    <t>Vương Thị Phương</t>
  </si>
  <si>
    <t>12520331</t>
  </si>
  <si>
    <t>Lâm Vĩ Phượng</t>
  </si>
  <si>
    <t>12520340</t>
  </si>
  <si>
    <t>Nguyễn Huy Quang</t>
  </si>
  <si>
    <t>12520343</t>
  </si>
  <si>
    <t>Phan Vinh Quang</t>
  </si>
  <si>
    <t>12520351</t>
  </si>
  <si>
    <t>Nguyễn Hoàng Sang</t>
  </si>
  <si>
    <t>12520355</t>
  </si>
  <si>
    <t>Hồ Hoàng Sơn</t>
  </si>
  <si>
    <t>12520372</t>
  </si>
  <si>
    <t>Trần Khắc Trí Tâm</t>
  </si>
  <si>
    <t>12520379</t>
  </si>
  <si>
    <t>Tống Duy Tân</t>
  </si>
  <si>
    <t>12520383</t>
  </si>
  <si>
    <t>Phạm Quốc Tấn</t>
  </si>
  <si>
    <t>12520396</t>
  </si>
  <si>
    <t>Đỗ Bảo Thành</t>
  </si>
  <si>
    <t>12520403</t>
  </si>
  <si>
    <t>Trương Công Thành</t>
  </si>
  <si>
    <t>12520415</t>
  </si>
  <si>
    <t>Lê Nguyễn Thịnh</t>
  </si>
  <si>
    <t>12520423</t>
  </si>
  <si>
    <t>Trần Văn Thông</t>
  </si>
  <si>
    <t>12520429</t>
  </si>
  <si>
    <t>Trần Hữu Thuận</t>
  </si>
  <si>
    <t>12520435</t>
  </si>
  <si>
    <t>Nguyễn Đức Tiến</t>
  </si>
  <si>
    <t>12520436</t>
  </si>
  <si>
    <t>Thạch Ngọc Tiến</t>
  </si>
  <si>
    <t>12520438</t>
  </si>
  <si>
    <t>Trần Quốc Tín</t>
  </si>
  <si>
    <t>12520439</t>
  </si>
  <si>
    <t>Nguyễn Trung Tính</t>
  </si>
  <si>
    <t>12520441</t>
  </si>
  <si>
    <t>Lê Thanh Tỉnh</t>
  </si>
  <si>
    <t>12520447</t>
  </si>
  <si>
    <t>Trần Văn Toàn</t>
  </si>
  <si>
    <t>12520451</t>
  </si>
  <si>
    <t>Phạm Thị Trang</t>
  </si>
  <si>
    <t>12520458</t>
  </si>
  <si>
    <t>Nguyễn Lê Trí</t>
  </si>
  <si>
    <t>12520464</t>
  </si>
  <si>
    <t>Trần Minh Trực</t>
  </si>
  <si>
    <t>12520466</t>
  </si>
  <si>
    <t>Đặng Nguyễn Duy Trung</t>
  </si>
  <si>
    <t>12520470</t>
  </si>
  <si>
    <t>Nguyễn Thành Trung</t>
  </si>
  <si>
    <t>12520475</t>
  </si>
  <si>
    <t>Tạ Trang Thanh Tú</t>
  </si>
  <si>
    <t>12520476</t>
  </si>
  <si>
    <t>Vũ Minh Tú</t>
  </si>
  <si>
    <t>12520480</t>
  </si>
  <si>
    <t>Đỗ Anh Tuấn</t>
  </si>
  <si>
    <t>12520491</t>
  </si>
  <si>
    <t>Nguyễn Hoàng Khánh Tường</t>
  </si>
  <si>
    <t>12520499</t>
  </si>
  <si>
    <t>Trần Đức Việt</t>
  </si>
  <si>
    <t>12520516</t>
  </si>
  <si>
    <t>Huỳnh Ngọc Vũ</t>
  </si>
  <si>
    <t>12520518</t>
  </si>
  <si>
    <t>Đào Tố Vương</t>
  </si>
  <si>
    <t>12520541</t>
  </si>
  <si>
    <t>Nguyễn Thanh Bình</t>
  </si>
  <si>
    <t>12520553</t>
  </si>
  <si>
    <t>Lê Việt Cường</t>
  </si>
  <si>
    <t>12520566</t>
  </si>
  <si>
    <t>Nguyễn Huỳnh Trường Duân</t>
  </si>
  <si>
    <t>12520581</t>
  </si>
  <si>
    <t>Nguyễn Thanh Hải</t>
  </si>
  <si>
    <t>12520587</t>
  </si>
  <si>
    <t>Đỗ Hoàng Hiển</t>
  </si>
  <si>
    <t>12520588</t>
  </si>
  <si>
    <t>Nguyễn Minh Hiệp</t>
  </si>
  <si>
    <t>12520603</t>
  </si>
  <si>
    <t>Nguyễn Phúc Thành Hưng</t>
  </si>
  <si>
    <t>12520609</t>
  </si>
  <si>
    <t>Ngô Quốc Huy</t>
  </si>
  <si>
    <t>12520614</t>
  </si>
  <si>
    <t>Phạm Lê Bá Huỳnh</t>
  </si>
  <si>
    <t>12520617</t>
  </si>
  <si>
    <t>Lê Tuấn Khải</t>
  </si>
  <si>
    <t>12520648</t>
  </si>
  <si>
    <t>Huỳnh Đạt Nghĩa</t>
  </si>
  <si>
    <t>12520672</t>
  </si>
  <si>
    <t>Đỗ Nguyễn Hoàng Phú</t>
  </si>
  <si>
    <t>12520677</t>
  </si>
  <si>
    <t>Huỳnh Đoàn Hữu Phúc</t>
  </si>
  <si>
    <t>12520691</t>
  </si>
  <si>
    <t>Nguyễn Ngân Sang</t>
  </si>
  <si>
    <t>12520761</t>
  </si>
  <si>
    <t>Nguyễn Phước Trung</t>
  </si>
  <si>
    <t>12520768</t>
  </si>
  <si>
    <t>Nguyễn Công Anh Tuấn</t>
  </si>
  <si>
    <t>12520770</t>
  </si>
  <si>
    <t>Đỗ Đặng Tùng</t>
  </si>
  <si>
    <t>12520773</t>
  </si>
  <si>
    <t>Lê Khánh Tường</t>
  </si>
  <si>
    <t>12520798</t>
  </si>
  <si>
    <t>Kiều Văn Phước</t>
  </si>
  <si>
    <t>12520800</t>
  </si>
  <si>
    <t>Nguyễn Đức Cường</t>
  </si>
  <si>
    <t>12520803</t>
  </si>
  <si>
    <t>Nguyễn Ngọc Sơn</t>
  </si>
  <si>
    <t>12520824</t>
  </si>
  <si>
    <t>Trương Quốc Dũng</t>
  </si>
  <si>
    <t>12520851</t>
  </si>
  <si>
    <t>Trần Thị Huệ</t>
  </si>
  <si>
    <t>12520865</t>
  </si>
  <si>
    <t>Lê Thị Thúy Loan</t>
  </si>
  <si>
    <t>12520869</t>
  </si>
  <si>
    <t>Văn Ngọc Lưu</t>
  </si>
  <si>
    <t>12520917</t>
  </si>
  <si>
    <t>Phạm Tấn Thiện</t>
  </si>
  <si>
    <t>12520921</t>
  </si>
  <si>
    <t>Nguyễn Ngọc Đăng Thy</t>
  </si>
  <si>
    <t>12520935</t>
  </si>
  <si>
    <t>Hoàng Thị Vấn</t>
  </si>
  <si>
    <t>12520952</t>
  </si>
  <si>
    <t>Phan Văn Luân</t>
  </si>
  <si>
    <t>Nhóm</t>
  </si>
  <si>
    <t>Điểm TB Cty đánh giá</t>
  </si>
  <si>
    <t>Tên công ty Thực tập</t>
  </si>
  <si>
    <t>Điểm Báo cáo</t>
  </si>
  <si>
    <t>Công ty TNHH Công nghệ TERABOX</t>
  </si>
  <si>
    <t>Công ty TNHH Trobz</t>
  </si>
  <si>
    <t>Tổng điểm</t>
  </si>
  <si>
    <t>Công Ty TNHH Phạm Gia Hưng</t>
  </si>
  <si>
    <t>Công ty TNHH Tư vấn và dịch vụ Chuyên Việt</t>
  </si>
  <si>
    <t>Công ty TNHH TROBZ</t>
  </si>
  <si>
    <t>BeeSight Soft</t>
  </si>
  <si>
    <t>Công ty TNHH MTV HORICAL</t>
  </si>
  <si>
    <t>Công ty TNHH Giải pháp An ninh mạng SBRO</t>
  </si>
  <si>
    <t>Công ty TNHH MAGIK</t>
  </si>
  <si>
    <t>FUJINET SYSTEM JSC</t>
  </si>
  <si>
    <t>Global Cybersoft Viet Nam JSC</t>
  </si>
  <si>
    <t xml:space="preserve">Trung tâm phát triển công nghệ thông tin </t>
  </si>
  <si>
    <t>Công ty TNHH TMDV Bồ Công Anh Trong Gió</t>
  </si>
  <si>
    <t>Công ty TNHH Pplus</t>
  </si>
  <si>
    <t>Công ty TNHH MTV DV Viễn Thông Phương Nam</t>
  </si>
  <si>
    <t>Công ty TNHH Phần Mềm Truyền Thông mạng Việt Nam</t>
  </si>
  <si>
    <t>Công ty iDentalSoft</t>
  </si>
  <si>
    <t>Công ty TNHH RiverOrchid Notch</t>
  </si>
  <si>
    <t>Công ty TNHH Trò chơi trực tuyến MAGIK</t>
  </si>
  <si>
    <t>Công ty CP Giải pháp Công nghệ truyền thông ĐPT Sáng Kiến</t>
  </si>
  <si>
    <t>Công ty TNHH VIGSTORE</t>
  </si>
  <si>
    <t>Công ty TNHH Phương Anh Dũng</t>
  </si>
  <si>
    <t>Công ty TNHH Cube System Việt Nam</t>
  </si>
  <si>
    <t>Công ty Cổ phần SaleHubb</t>
  </si>
  <si>
    <t>Công ty TNHH MTV TMDV VPP Yến Anh</t>
  </si>
  <si>
    <t>Công ty TNHH TMDV Hoa Technology</t>
  </si>
  <si>
    <t>Ban Quản lý Mạng ĐHQG Tp HCM</t>
  </si>
  <si>
    <t>Công ty cổ phần công nghệ WI-MESH</t>
  </si>
  <si>
    <t>FPT Telecom</t>
  </si>
  <si>
    <t>Công ty TNHH Hoàn Cầu</t>
  </si>
  <si>
    <t>Công ty Phương Nam Digital</t>
  </si>
  <si>
    <t>Công ty TNHH DODA</t>
  </si>
  <si>
    <t>Công ty TNHH MIMOSA Technology</t>
  </si>
  <si>
    <t>Công ty TNHH Thương mại và dịch vụ Giải Pháp Việt</t>
  </si>
  <si>
    <t>Công ty TNHH IFRC</t>
  </si>
  <si>
    <t>Bênh viện Đại Học Y Dược Tp HCM</t>
  </si>
  <si>
    <t xml:space="preserve">Trung tâm đào tạo Athena </t>
  </si>
  <si>
    <t>Công ty TNHH dịch vụ bất động sản Phúc An Minh</t>
  </si>
  <si>
    <t>Công ty TNHH Global Links Asia</t>
  </si>
  <si>
    <t>Công ty TNHH Bắc Đại Bàng</t>
  </si>
  <si>
    <t>Công ty TNHH Tài Nguyên Trí Thức Việt Nam</t>
  </si>
  <si>
    <t>Doanh nghiệp tư nhân dịch vụ Tường Minh</t>
  </si>
  <si>
    <t>Công ty Việt Nét Distribution JSC</t>
  </si>
  <si>
    <t>đài tiếng nói nhân dân thành phố Hồ Chí Minh</t>
  </si>
  <si>
    <t>Công ty TNHH YouthDev</t>
  </si>
  <si>
    <t>Công ty cổ phần XTV</t>
  </si>
  <si>
    <t>Vũ Khải Hoàn</t>
  </si>
  <si>
    <t>Công ty cổ phần Nhịp Cầu</t>
  </si>
  <si>
    <t>Công ty cổ phần dịch vụ và giải pháp mạng NETVIS</t>
  </si>
  <si>
    <t>Chưa ký tên</t>
  </si>
  <si>
    <t>CN Tổng công ty DV Viễn Thông - TT Hỗ trợ bán hàng miền Nam</t>
  </si>
  <si>
    <t>Không nộp báo cáo</t>
  </si>
  <si>
    <t>12520527</t>
  </si>
  <si>
    <t>Dương Quốc Tín</t>
  </si>
  <si>
    <t>Công ty cổ phần dịch vụ công nghệ tin học HPT</t>
  </si>
  <si>
    <t>12520980</t>
  </si>
  <si>
    <t>Đặng Minh Trí</t>
  </si>
  <si>
    <t>12520315</t>
  </si>
  <si>
    <t>Lê Nguyễn Hải Phong</t>
  </si>
  <si>
    <t>12520352</t>
  </si>
  <si>
    <t>Phạm Minh Sang</t>
  </si>
  <si>
    <t>12520178</t>
  </si>
  <si>
    <t>Trần Phú Huy</t>
  </si>
  <si>
    <t>12520293</t>
  </si>
  <si>
    <t>Nguyễn Thành Nguyên</t>
  </si>
  <si>
    <t>12520146</t>
  </si>
  <si>
    <t>Trương Nguyễn Thái Hòa</t>
  </si>
  <si>
    <t>Công ty CAPGEMINI Việt Nam</t>
  </si>
  <si>
    <t>12520363</t>
  </si>
  <si>
    <t>Tạ Đình Sung</t>
  </si>
  <si>
    <t>12520113</t>
  </si>
  <si>
    <t>Quách Đại Phan Duy</t>
  </si>
  <si>
    <t>Công ty cổ phần VNG</t>
  </si>
  <si>
    <t>12520523</t>
  </si>
  <si>
    <t>Nguyễn Duy Ý</t>
  </si>
  <si>
    <t>12520189</t>
  </si>
  <si>
    <t>Trần Trí Khang</t>
  </si>
  <si>
    <t>Công ty CP DV dữ liệu CNTT VinaData</t>
  </si>
  <si>
    <t>12520089</t>
  </si>
  <si>
    <t>Nguyễn Phi Dũng</t>
  </si>
  <si>
    <t>Công ty Intelligence Business Solution</t>
  </si>
  <si>
    <t>12520919</t>
  </si>
  <si>
    <t>Đỗ Hùng Thịnh</t>
  </si>
  <si>
    <t>Công ty NUS Technology</t>
  </si>
  <si>
    <t>12520202</t>
  </si>
  <si>
    <t>Đỗ Đăng Khoa</t>
  </si>
  <si>
    <t>Công ty TNHH Chợ Tốt</t>
  </si>
  <si>
    <t>12520320</t>
  </si>
  <si>
    <t>Võ Hoàng Phúc</t>
  </si>
  <si>
    <t>Công ty TNHH Dịch vụ HTTT FPT</t>
  </si>
  <si>
    <t>12520071</t>
  </si>
  <si>
    <t>Trương Thành Diện</t>
  </si>
  <si>
    <t>Công ty TNHH ERNST &amp; Young Việt Nam</t>
  </si>
  <si>
    <t>12520238</t>
  </si>
  <si>
    <t>Lê Xích Long</t>
  </si>
  <si>
    <t>12520244</t>
  </si>
  <si>
    <t>Trần Hoàng Long</t>
  </si>
  <si>
    <t>12520419</t>
  </si>
  <si>
    <t>Nguyễn Hữu Thọ</t>
  </si>
  <si>
    <t>12520291</t>
  </si>
  <si>
    <t>Nguyễn Bá Nguyên</t>
  </si>
  <si>
    <t>12520153</t>
  </si>
  <si>
    <t>Nguyễn Hoàng</t>
  </si>
  <si>
    <t xml:space="preserve">Liên hiệp HTX TM Tp Hồ Chí Minh </t>
  </si>
  <si>
    <t>12520446</t>
  </si>
  <si>
    <t>Nhan Đạo Toàn</t>
  </si>
  <si>
    <t>NESTLE Việt Nam</t>
  </si>
  <si>
    <t>12520060</t>
  </si>
  <si>
    <t>Nguyễn Thành Đạt</t>
  </si>
  <si>
    <t>HĐ4
Phòng E10.8
Tầng 10</t>
  </si>
  <si>
    <t>HĐ1
Phòng E10.2
(tầng 10)</t>
  </si>
  <si>
    <t>HĐ2
Phòng E10.4
(tầng 10)</t>
  </si>
  <si>
    <t>HĐ3
Phòng E10.6
(tầng 10)</t>
  </si>
  <si>
    <t>KHOA MẠNG MÁY TÍNH VÀ TRUYỀN THÔNG</t>
  </si>
  <si>
    <t>DANH SÁCH HỘI ĐỒNG BÁO CÁO THỰC TẬP TỐT NGHIỆP</t>
  </si>
  <si>
    <t>Hội đồng</t>
  </si>
  <si>
    <t>Bổ sung Phiếu nhận xét</t>
  </si>
</sst>
</file>

<file path=xl/styles.xml><?xml version="1.0" encoding="utf-8"?>
<styleSheet xmlns="http://schemas.openxmlformats.org/spreadsheetml/2006/main">
  <numFmts count="1">
    <numFmt numFmtId="164" formatCode="0#######"/>
  </numFmts>
  <fonts count="11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2" borderId="0"/>
  </cellStyleXfs>
  <cellXfs count="59"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/>
    <xf numFmtId="0" fontId="10" fillId="2" borderId="0" xfId="0" applyFont="1" applyFill="1"/>
    <xf numFmtId="0" fontId="3" fillId="2" borderId="0" xfId="0" applyFont="1" applyFill="1" applyAlignment="1">
      <alignment horizontal="right"/>
    </xf>
    <xf numFmtId="0" fontId="9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5" borderId="1" xfId="0" applyFont="1" applyFill="1" applyBorder="1" applyAlignment="1"/>
    <xf numFmtId="0" fontId="4" fillId="2" borderId="1" xfId="0" applyFont="1" applyFill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topLeftCell="A4" workbookViewId="0">
      <selection activeCell="G13" sqref="G13"/>
    </sheetView>
  </sheetViews>
  <sheetFormatPr defaultColWidth="8.85546875" defaultRowHeight="12.75"/>
  <cols>
    <col min="1" max="1" width="4.7109375" style="6" customWidth="1"/>
    <col min="2" max="2" width="9.28515625" style="6" customWidth="1"/>
    <col min="3" max="3" width="18.140625" style="6" customWidth="1"/>
    <col min="4" max="4" width="10.28515625" style="7" customWidth="1"/>
    <col min="5" max="5" width="7.7109375" style="7" hidden="1" customWidth="1"/>
    <col min="6" max="6" width="13" style="7" hidden="1" customWidth="1"/>
    <col min="7" max="7" width="54.28515625" style="6" customWidth="1"/>
    <col min="8" max="8" width="0.28515625" style="6" hidden="1" customWidth="1"/>
    <col min="9" max="9" width="23" style="6" customWidth="1"/>
    <col min="10" max="10" width="17.42578125" style="6" customWidth="1"/>
    <col min="11" max="16384" width="8.85546875" style="6"/>
  </cols>
  <sheetData>
    <row r="1" spans="1:10" s="39" customFormat="1" ht="15" customHeight="1">
      <c r="A1" s="36" t="s">
        <v>0</v>
      </c>
      <c r="B1" s="36"/>
      <c r="C1" s="36"/>
      <c r="D1" s="3"/>
      <c r="E1" s="3"/>
      <c r="F1" s="37"/>
      <c r="G1" s="37"/>
      <c r="H1" s="37"/>
      <c r="I1" s="38" t="s">
        <v>1</v>
      </c>
    </row>
    <row r="2" spans="1:10" s="39" customFormat="1" ht="14.1" customHeight="1">
      <c r="A2" s="40" t="s">
        <v>307</v>
      </c>
      <c r="B2" s="40"/>
      <c r="C2" s="40"/>
      <c r="D2" s="2"/>
      <c r="E2" s="2"/>
      <c r="F2" s="2"/>
      <c r="G2" s="37"/>
      <c r="H2" s="37"/>
      <c r="I2" s="37"/>
    </row>
    <row r="3" spans="1:10" s="39" customFormat="1" ht="14.1" customHeight="1">
      <c r="A3" s="41"/>
      <c r="B3" s="2"/>
      <c r="C3" s="2"/>
      <c r="D3" s="2"/>
      <c r="E3" s="2"/>
      <c r="F3" s="2"/>
      <c r="G3" s="37"/>
      <c r="H3" s="37"/>
      <c r="I3" s="37"/>
    </row>
    <row r="4" spans="1:10" s="39" customFormat="1" ht="18" customHeight="1">
      <c r="A4" s="35" t="s">
        <v>308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">
      <c r="A5" s="8"/>
      <c r="B5" s="9"/>
      <c r="C5" s="10"/>
      <c r="D5" s="11"/>
      <c r="E5" s="11"/>
      <c r="F5" s="12"/>
      <c r="G5" s="9"/>
    </row>
    <row r="6" spans="1:10" ht="42" customHeight="1">
      <c r="A6" s="19" t="s">
        <v>2</v>
      </c>
      <c r="B6" s="19" t="s">
        <v>3</v>
      </c>
      <c r="C6" s="19" t="s">
        <v>4</v>
      </c>
      <c r="D6" s="20" t="s">
        <v>189</v>
      </c>
      <c r="E6" s="20" t="s">
        <v>195</v>
      </c>
      <c r="F6" s="21" t="s">
        <v>190</v>
      </c>
      <c r="G6" s="21" t="s">
        <v>191</v>
      </c>
      <c r="H6" s="21" t="s">
        <v>192</v>
      </c>
      <c r="I6" s="21" t="s">
        <v>5</v>
      </c>
      <c r="J6" s="19" t="s">
        <v>309</v>
      </c>
    </row>
    <row r="7" spans="1:10" s="3" customFormat="1" ht="24" customHeight="1">
      <c r="A7" s="25">
        <v>1</v>
      </c>
      <c r="B7" s="23" t="s">
        <v>77</v>
      </c>
      <c r="C7" s="24" t="s">
        <v>78</v>
      </c>
      <c r="D7" s="45">
        <v>1</v>
      </c>
      <c r="E7" s="45">
        <v>45</v>
      </c>
      <c r="F7" s="54">
        <f t="shared" ref="F7:F38" si="0">ROUND(E7/5,1)</f>
        <v>9</v>
      </c>
      <c r="G7" s="46" t="s">
        <v>220</v>
      </c>
      <c r="H7" s="46"/>
      <c r="I7" s="46"/>
      <c r="J7" s="47" t="s">
        <v>304</v>
      </c>
    </row>
    <row r="8" spans="1:10" s="3" customFormat="1" ht="24" customHeight="1">
      <c r="A8" s="25">
        <v>2</v>
      </c>
      <c r="B8" s="23" t="s">
        <v>149</v>
      </c>
      <c r="C8" s="24" t="s">
        <v>150</v>
      </c>
      <c r="D8" s="45">
        <v>1</v>
      </c>
      <c r="E8" s="45">
        <v>40</v>
      </c>
      <c r="F8" s="54">
        <f t="shared" si="0"/>
        <v>8</v>
      </c>
      <c r="G8" s="46" t="s">
        <v>220</v>
      </c>
      <c r="H8" s="46"/>
      <c r="I8" s="46"/>
      <c r="J8" s="48"/>
    </row>
    <row r="9" spans="1:10" s="3" customFormat="1" ht="24" customHeight="1">
      <c r="A9" s="25">
        <v>3</v>
      </c>
      <c r="B9" s="23" t="s">
        <v>179</v>
      </c>
      <c r="C9" s="24" t="s">
        <v>180</v>
      </c>
      <c r="D9" s="45">
        <v>1</v>
      </c>
      <c r="E9" s="45">
        <v>35</v>
      </c>
      <c r="F9" s="54">
        <f t="shared" si="0"/>
        <v>7</v>
      </c>
      <c r="G9" s="46" t="s">
        <v>220</v>
      </c>
      <c r="H9" s="46"/>
      <c r="I9" s="46"/>
      <c r="J9" s="48"/>
    </row>
    <row r="10" spans="1:10" s="3" customFormat="1" ht="24" customHeight="1">
      <c r="A10" s="33">
        <v>4</v>
      </c>
      <c r="B10" s="23" t="s">
        <v>103</v>
      </c>
      <c r="C10" s="24" t="s">
        <v>104</v>
      </c>
      <c r="D10" s="45">
        <v>2.1</v>
      </c>
      <c r="E10" s="45">
        <v>45</v>
      </c>
      <c r="F10" s="54">
        <f t="shared" si="0"/>
        <v>9</v>
      </c>
      <c r="G10" s="46" t="s">
        <v>220</v>
      </c>
      <c r="H10" s="46"/>
      <c r="I10" s="46"/>
      <c r="J10" s="48"/>
    </row>
    <row r="11" spans="1:10" s="3" customFormat="1" ht="24" customHeight="1">
      <c r="A11" s="33"/>
      <c r="B11" s="23" t="s">
        <v>115</v>
      </c>
      <c r="C11" s="24" t="s">
        <v>116</v>
      </c>
      <c r="D11" s="45">
        <v>2.1</v>
      </c>
      <c r="E11" s="45">
        <v>45</v>
      </c>
      <c r="F11" s="54">
        <f t="shared" si="0"/>
        <v>9</v>
      </c>
      <c r="G11" s="46" t="s">
        <v>220</v>
      </c>
      <c r="H11" s="46"/>
      <c r="I11" s="46"/>
      <c r="J11" s="48"/>
    </row>
    <row r="12" spans="1:10" s="3" customFormat="1" ht="24" customHeight="1">
      <c r="A12" s="25">
        <v>5</v>
      </c>
      <c r="B12" s="23">
        <v>12520242</v>
      </c>
      <c r="C12" s="24" t="s">
        <v>48</v>
      </c>
      <c r="D12" s="45">
        <v>1</v>
      </c>
      <c r="E12" s="45">
        <v>50</v>
      </c>
      <c r="F12" s="54">
        <f t="shared" si="0"/>
        <v>10</v>
      </c>
      <c r="G12" s="46" t="s">
        <v>199</v>
      </c>
      <c r="H12" s="46"/>
      <c r="I12" s="46"/>
      <c r="J12" s="48"/>
    </row>
    <row r="13" spans="1:10" s="3" customFormat="1" ht="24" customHeight="1">
      <c r="A13" s="25">
        <v>6</v>
      </c>
      <c r="B13" s="23" t="s">
        <v>22</v>
      </c>
      <c r="C13" s="24" t="s">
        <v>23</v>
      </c>
      <c r="D13" s="45">
        <v>1</v>
      </c>
      <c r="E13" s="45">
        <v>48</v>
      </c>
      <c r="F13" s="54">
        <f t="shared" si="0"/>
        <v>9.6</v>
      </c>
      <c r="G13" s="46" t="s">
        <v>199</v>
      </c>
      <c r="H13" s="46"/>
      <c r="I13" s="46"/>
      <c r="J13" s="48"/>
    </row>
    <row r="14" spans="1:10" s="3" customFormat="1" ht="24" customHeight="1">
      <c r="A14" s="25">
        <v>7</v>
      </c>
      <c r="B14" s="23" t="s">
        <v>28</v>
      </c>
      <c r="C14" s="24" t="s">
        <v>29</v>
      </c>
      <c r="D14" s="45">
        <v>1</v>
      </c>
      <c r="E14" s="45">
        <v>50</v>
      </c>
      <c r="F14" s="54">
        <f t="shared" si="0"/>
        <v>10</v>
      </c>
      <c r="G14" s="46" t="s">
        <v>199</v>
      </c>
      <c r="H14" s="46"/>
      <c r="I14" s="46"/>
      <c r="J14" s="48"/>
    </row>
    <row r="15" spans="1:10" s="3" customFormat="1" ht="24" customHeight="1">
      <c r="A15" s="25">
        <v>8</v>
      </c>
      <c r="B15" s="23" t="s">
        <v>34</v>
      </c>
      <c r="C15" s="24" t="s">
        <v>35</v>
      </c>
      <c r="D15" s="45">
        <v>1</v>
      </c>
      <c r="E15" s="45">
        <f>30+18</f>
        <v>48</v>
      </c>
      <c r="F15" s="54">
        <f t="shared" ca="1" si="0"/>
        <v>9.6</v>
      </c>
      <c r="G15" s="46" t="s">
        <v>199</v>
      </c>
      <c r="H15" s="46"/>
      <c r="I15" s="46"/>
      <c r="J15" s="48"/>
    </row>
    <row r="16" spans="1:10" s="3" customFormat="1" ht="24" customHeight="1">
      <c r="A16" s="25">
        <v>9</v>
      </c>
      <c r="B16" s="23" t="s">
        <v>85</v>
      </c>
      <c r="C16" s="24" t="s">
        <v>86</v>
      </c>
      <c r="D16" s="45">
        <v>1</v>
      </c>
      <c r="E16" s="45">
        <v>47</v>
      </c>
      <c r="F16" s="54">
        <f t="shared" si="0"/>
        <v>9.4</v>
      </c>
      <c r="G16" s="46" t="s">
        <v>199</v>
      </c>
      <c r="H16" s="46"/>
      <c r="I16" s="46"/>
      <c r="J16" s="48"/>
    </row>
    <row r="17" spans="1:10" s="3" customFormat="1" ht="24" customHeight="1">
      <c r="A17" s="25">
        <v>10</v>
      </c>
      <c r="B17" s="23" t="s">
        <v>16</v>
      </c>
      <c r="C17" s="24" t="s">
        <v>17</v>
      </c>
      <c r="D17" s="45">
        <v>1</v>
      </c>
      <c r="E17" s="45">
        <v>42</v>
      </c>
      <c r="F17" s="54">
        <f t="shared" si="0"/>
        <v>8.4</v>
      </c>
      <c r="G17" s="46" t="s">
        <v>229</v>
      </c>
      <c r="H17" s="46"/>
      <c r="I17" s="46"/>
      <c r="J17" s="48"/>
    </row>
    <row r="18" spans="1:10" s="3" customFormat="1" ht="24" customHeight="1">
      <c r="A18" s="25">
        <v>11</v>
      </c>
      <c r="B18" s="23" t="s">
        <v>177</v>
      </c>
      <c r="C18" s="24" t="s">
        <v>178</v>
      </c>
      <c r="D18" s="45">
        <v>1</v>
      </c>
      <c r="E18" s="45">
        <v>47</v>
      </c>
      <c r="F18" s="54">
        <f t="shared" si="0"/>
        <v>9.4</v>
      </c>
      <c r="G18" s="46" t="s">
        <v>221</v>
      </c>
      <c r="H18" s="46"/>
      <c r="I18" s="46"/>
      <c r="J18" s="48"/>
    </row>
    <row r="19" spans="1:10" s="3" customFormat="1" ht="24" customHeight="1">
      <c r="A19" s="25">
        <v>12</v>
      </c>
      <c r="B19" s="23" t="s">
        <v>46</v>
      </c>
      <c r="C19" s="24" t="s">
        <v>47</v>
      </c>
      <c r="D19" s="45">
        <v>1</v>
      </c>
      <c r="E19" s="45">
        <v>42</v>
      </c>
      <c r="F19" s="54">
        <f t="shared" si="0"/>
        <v>8.4</v>
      </c>
      <c r="G19" s="46" t="s">
        <v>242</v>
      </c>
      <c r="H19" s="46"/>
      <c r="I19" s="46"/>
      <c r="J19" s="48"/>
    </row>
    <row r="20" spans="1:10" s="3" customFormat="1" ht="24" customHeight="1">
      <c r="A20" s="25">
        <v>13</v>
      </c>
      <c r="B20" s="23" t="s">
        <v>121</v>
      </c>
      <c r="C20" s="24" t="s">
        <v>122</v>
      </c>
      <c r="D20" s="45">
        <v>1</v>
      </c>
      <c r="E20" s="45">
        <v>42</v>
      </c>
      <c r="F20" s="54">
        <f t="shared" si="0"/>
        <v>8.4</v>
      </c>
      <c r="G20" s="46" t="s">
        <v>242</v>
      </c>
      <c r="H20" s="46"/>
      <c r="I20" s="46"/>
      <c r="J20" s="48"/>
    </row>
    <row r="21" spans="1:10" s="3" customFormat="1" ht="24" customHeight="1">
      <c r="A21" s="25">
        <v>14</v>
      </c>
      <c r="B21" s="23">
        <v>11520151</v>
      </c>
      <c r="C21" s="24" t="s">
        <v>240</v>
      </c>
      <c r="D21" s="45">
        <v>1</v>
      </c>
      <c r="E21" s="45">
        <v>45</v>
      </c>
      <c r="F21" s="45">
        <f t="shared" si="0"/>
        <v>9</v>
      </c>
      <c r="G21" s="46" t="s">
        <v>241</v>
      </c>
      <c r="H21" s="46"/>
      <c r="I21" s="46"/>
      <c r="J21" s="48"/>
    </row>
    <row r="22" spans="1:10" s="3" customFormat="1" ht="24" customHeight="1">
      <c r="A22" s="25">
        <v>15</v>
      </c>
      <c r="B22" s="23" t="s">
        <v>8</v>
      </c>
      <c r="C22" s="24" t="s">
        <v>9</v>
      </c>
      <c r="D22" s="45">
        <v>1</v>
      </c>
      <c r="E22" s="45">
        <v>47</v>
      </c>
      <c r="F22" s="54">
        <f t="shared" si="0"/>
        <v>9.4</v>
      </c>
      <c r="G22" s="46" t="s">
        <v>217</v>
      </c>
      <c r="H22" s="46"/>
      <c r="I22" s="46"/>
      <c r="J22" s="48"/>
    </row>
    <row r="23" spans="1:10" s="3" customFormat="1" ht="24" customHeight="1">
      <c r="A23" s="25">
        <v>16</v>
      </c>
      <c r="B23" s="23" t="s">
        <v>175</v>
      </c>
      <c r="C23" s="24" t="s">
        <v>176</v>
      </c>
      <c r="D23" s="45">
        <v>1</v>
      </c>
      <c r="E23" s="45">
        <v>49</v>
      </c>
      <c r="F23" s="54">
        <f t="shared" si="0"/>
        <v>9.8000000000000007</v>
      </c>
      <c r="G23" s="46" t="s">
        <v>239</v>
      </c>
      <c r="H23" s="46"/>
      <c r="I23" s="46"/>
      <c r="J23" s="48"/>
    </row>
    <row r="24" spans="1:10" s="3" customFormat="1" ht="24" customHeight="1">
      <c r="A24" s="25">
        <v>17</v>
      </c>
      <c r="B24" s="23" t="s">
        <v>123</v>
      </c>
      <c r="C24" s="24" t="s">
        <v>124</v>
      </c>
      <c r="D24" s="45">
        <v>1</v>
      </c>
      <c r="E24" s="45">
        <v>50</v>
      </c>
      <c r="F24" s="54">
        <f t="shared" si="0"/>
        <v>10</v>
      </c>
      <c r="G24" s="46" t="s">
        <v>213</v>
      </c>
      <c r="H24" s="46"/>
      <c r="I24" s="46" t="s">
        <v>310</v>
      </c>
      <c r="J24" s="48"/>
    </row>
    <row r="25" spans="1:10" s="3" customFormat="1" ht="24" customHeight="1">
      <c r="A25" s="25">
        <v>18</v>
      </c>
      <c r="B25" s="23" t="s">
        <v>30</v>
      </c>
      <c r="C25" s="24" t="s">
        <v>31</v>
      </c>
      <c r="D25" s="45">
        <v>1</v>
      </c>
      <c r="E25" s="45">
        <v>39</v>
      </c>
      <c r="F25" s="54">
        <f t="shared" si="0"/>
        <v>7.8</v>
      </c>
      <c r="G25" s="46" t="s">
        <v>210</v>
      </c>
      <c r="H25" s="46"/>
      <c r="I25" s="46"/>
      <c r="J25" s="48"/>
    </row>
    <row r="26" spans="1:10" s="3" customFormat="1" ht="24" customHeight="1">
      <c r="A26" s="25">
        <v>19</v>
      </c>
      <c r="B26" s="23" t="s">
        <v>55</v>
      </c>
      <c r="C26" s="24" t="s">
        <v>56</v>
      </c>
      <c r="D26" s="45">
        <v>1</v>
      </c>
      <c r="E26" s="45">
        <f>7*5</f>
        <v>35</v>
      </c>
      <c r="F26" s="54">
        <f t="shared" ca="1" si="0"/>
        <v>7</v>
      </c>
      <c r="G26" s="46" t="s">
        <v>224</v>
      </c>
      <c r="H26" s="46"/>
      <c r="I26" s="46"/>
      <c r="J26" s="48"/>
    </row>
    <row r="27" spans="1:10" s="3" customFormat="1" ht="24" customHeight="1">
      <c r="A27" s="25">
        <v>20</v>
      </c>
      <c r="B27" s="23" t="s">
        <v>81</v>
      </c>
      <c r="C27" s="24" t="s">
        <v>82</v>
      </c>
      <c r="D27" s="45">
        <v>1</v>
      </c>
      <c r="E27" s="45">
        <f>7.6*5</f>
        <v>38</v>
      </c>
      <c r="F27" s="54">
        <f t="shared" ca="1" si="0"/>
        <v>7.6</v>
      </c>
      <c r="G27" s="46" t="s">
        <v>224</v>
      </c>
      <c r="H27" s="46"/>
      <c r="I27" s="46"/>
      <c r="J27" s="48"/>
    </row>
    <row r="28" spans="1:10" s="3" customFormat="1" ht="24" customHeight="1">
      <c r="A28" s="33">
        <v>21</v>
      </c>
      <c r="B28" s="23" t="s">
        <v>51</v>
      </c>
      <c r="C28" s="24" t="s">
        <v>52</v>
      </c>
      <c r="D28" s="45">
        <v>2.2000000000000002</v>
      </c>
      <c r="E28" s="45">
        <f>7.6*5</f>
        <v>38</v>
      </c>
      <c r="F28" s="54">
        <f t="shared" ca="1" si="0"/>
        <v>7.6</v>
      </c>
      <c r="G28" s="46" t="s">
        <v>224</v>
      </c>
      <c r="H28" s="46"/>
      <c r="I28" s="46"/>
      <c r="J28" s="48"/>
    </row>
    <row r="29" spans="1:10" s="3" customFormat="1" ht="24" customHeight="1">
      <c r="A29" s="33"/>
      <c r="B29" s="23" t="s">
        <v>69</v>
      </c>
      <c r="C29" s="24" t="s">
        <v>70</v>
      </c>
      <c r="D29" s="45">
        <v>2.2000000000000002</v>
      </c>
      <c r="E29" s="45">
        <f>7.2*5</f>
        <v>36</v>
      </c>
      <c r="F29" s="54">
        <f t="shared" ca="1" si="0"/>
        <v>7.2</v>
      </c>
      <c r="G29" s="46" t="s">
        <v>224</v>
      </c>
      <c r="H29" s="46"/>
      <c r="I29" s="46" t="s">
        <v>243</v>
      </c>
      <c r="J29" s="48"/>
    </row>
    <row r="30" spans="1:10" s="3" customFormat="1" ht="24" customHeight="1">
      <c r="A30" s="25">
        <v>22</v>
      </c>
      <c r="B30" s="23" t="s">
        <v>79</v>
      </c>
      <c r="C30" s="24" t="s">
        <v>80</v>
      </c>
      <c r="D30" s="45">
        <v>1</v>
      </c>
      <c r="E30" s="45">
        <f>7.4*5</f>
        <v>37</v>
      </c>
      <c r="F30" s="54">
        <f t="shared" ca="1" si="0"/>
        <v>7.4</v>
      </c>
      <c r="G30" s="46" t="s">
        <v>233</v>
      </c>
      <c r="H30" s="46"/>
      <c r="I30" s="46"/>
      <c r="J30" s="48"/>
    </row>
    <row r="31" spans="1:10" s="3" customFormat="1" ht="24" customHeight="1">
      <c r="A31" s="25">
        <v>23</v>
      </c>
      <c r="B31" s="23" t="s">
        <v>127</v>
      </c>
      <c r="C31" s="24" t="s">
        <v>128</v>
      </c>
      <c r="D31" s="45">
        <v>1</v>
      </c>
      <c r="E31" s="45">
        <v>47</v>
      </c>
      <c r="F31" s="54">
        <f t="shared" si="0"/>
        <v>9.4</v>
      </c>
      <c r="G31" s="46" t="s">
        <v>193</v>
      </c>
      <c r="H31" s="46"/>
      <c r="I31" s="46"/>
      <c r="J31" s="48"/>
    </row>
    <row r="32" spans="1:10" s="3" customFormat="1" ht="24" customHeight="1">
      <c r="A32" s="25">
        <v>24</v>
      </c>
      <c r="B32" s="23" t="s">
        <v>143</v>
      </c>
      <c r="C32" s="24" t="s">
        <v>144</v>
      </c>
      <c r="D32" s="45">
        <v>1</v>
      </c>
      <c r="E32" s="45">
        <v>46</v>
      </c>
      <c r="F32" s="54">
        <f t="shared" si="0"/>
        <v>9.1999999999999993</v>
      </c>
      <c r="G32" s="46" t="s">
        <v>216</v>
      </c>
      <c r="H32" s="46"/>
      <c r="I32" s="46"/>
      <c r="J32" s="48"/>
    </row>
    <row r="33" spans="1:10" s="3" customFormat="1" ht="24" customHeight="1">
      <c r="A33" s="25">
        <v>25</v>
      </c>
      <c r="B33" s="23" t="s">
        <v>91</v>
      </c>
      <c r="C33" s="24" t="s">
        <v>92</v>
      </c>
      <c r="D33" s="45">
        <v>1</v>
      </c>
      <c r="E33" s="45">
        <v>48</v>
      </c>
      <c r="F33" s="54">
        <f t="shared" si="0"/>
        <v>9.6</v>
      </c>
      <c r="G33" s="46" t="s">
        <v>231</v>
      </c>
      <c r="H33" s="46"/>
      <c r="I33" s="46"/>
      <c r="J33" s="48"/>
    </row>
    <row r="34" spans="1:10" s="3" customFormat="1" ht="24" customHeight="1">
      <c r="A34" s="42">
        <v>1</v>
      </c>
      <c r="B34" s="43" t="s">
        <v>187</v>
      </c>
      <c r="C34" s="44" t="s">
        <v>188</v>
      </c>
      <c r="D34" s="49">
        <v>1</v>
      </c>
      <c r="E34" s="49">
        <v>45</v>
      </c>
      <c r="F34" s="55">
        <f t="shared" si="0"/>
        <v>9</v>
      </c>
      <c r="G34" s="50" t="s">
        <v>225</v>
      </c>
      <c r="H34" s="50"/>
      <c r="I34" s="50"/>
      <c r="J34" s="51" t="s">
        <v>305</v>
      </c>
    </row>
    <row r="35" spans="1:10" s="3" customFormat="1" ht="24" customHeight="1">
      <c r="A35" s="42">
        <v>2</v>
      </c>
      <c r="B35" s="43" t="s">
        <v>169</v>
      </c>
      <c r="C35" s="44" t="s">
        <v>170</v>
      </c>
      <c r="D35" s="49">
        <v>1</v>
      </c>
      <c r="E35" s="49">
        <v>50</v>
      </c>
      <c r="F35" s="55">
        <f t="shared" si="0"/>
        <v>10</v>
      </c>
      <c r="G35" s="50" t="s">
        <v>201</v>
      </c>
      <c r="H35" s="50"/>
      <c r="I35" s="50"/>
      <c r="J35" s="51"/>
    </row>
    <row r="36" spans="1:10" s="3" customFormat="1" ht="24" customHeight="1">
      <c r="A36" s="42">
        <v>3</v>
      </c>
      <c r="B36" s="43" t="s">
        <v>67</v>
      </c>
      <c r="C36" s="44" t="s">
        <v>68</v>
      </c>
      <c r="D36" s="49">
        <v>1</v>
      </c>
      <c r="E36" s="49">
        <v>41</v>
      </c>
      <c r="F36" s="55">
        <f t="shared" si="0"/>
        <v>8.1999999999999993</v>
      </c>
      <c r="G36" s="50" t="s">
        <v>232</v>
      </c>
      <c r="H36" s="50"/>
      <c r="I36" s="50"/>
      <c r="J36" s="51"/>
    </row>
    <row r="37" spans="1:10" s="3" customFormat="1" ht="24" customHeight="1">
      <c r="A37" s="42">
        <v>4</v>
      </c>
      <c r="B37" s="43" t="s">
        <v>26</v>
      </c>
      <c r="C37" s="44" t="s">
        <v>27</v>
      </c>
      <c r="D37" s="49">
        <v>1</v>
      </c>
      <c r="E37" s="49">
        <f>8.5*5</f>
        <v>42.5</v>
      </c>
      <c r="F37" s="55">
        <f t="shared" ca="1" si="0"/>
        <v>8.5</v>
      </c>
      <c r="G37" s="50" t="s">
        <v>223</v>
      </c>
      <c r="H37" s="50"/>
      <c r="I37" s="50"/>
      <c r="J37" s="51"/>
    </row>
    <row r="38" spans="1:10" s="3" customFormat="1" ht="24" customHeight="1">
      <c r="A38" s="42">
        <v>5</v>
      </c>
      <c r="B38" s="43" t="s">
        <v>107</v>
      </c>
      <c r="C38" s="44" t="s">
        <v>108</v>
      </c>
      <c r="D38" s="49">
        <v>1</v>
      </c>
      <c r="E38" s="49">
        <v>48</v>
      </c>
      <c r="F38" s="55">
        <f t="shared" si="0"/>
        <v>9.6</v>
      </c>
      <c r="G38" s="50" t="s">
        <v>228</v>
      </c>
      <c r="H38" s="50"/>
      <c r="I38" s="50" t="s">
        <v>243</v>
      </c>
      <c r="J38" s="51"/>
    </row>
    <row r="39" spans="1:10" s="3" customFormat="1" ht="24" customHeight="1">
      <c r="A39" s="42">
        <v>6</v>
      </c>
      <c r="B39" s="43" t="s">
        <v>65</v>
      </c>
      <c r="C39" s="44" t="s">
        <v>66</v>
      </c>
      <c r="D39" s="49">
        <v>1</v>
      </c>
      <c r="E39" s="49">
        <v>46</v>
      </c>
      <c r="F39" s="55">
        <f t="shared" ref="F39:F71" si="1">ROUND(E39/5,1)</f>
        <v>9.1999999999999993</v>
      </c>
      <c r="G39" s="50" t="s">
        <v>202</v>
      </c>
      <c r="H39" s="50"/>
      <c r="I39" s="50"/>
      <c r="J39" s="51"/>
    </row>
    <row r="40" spans="1:10" s="3" customFormat="1" ht="24" customHeight="1">
      <c r="A40" s="42">
        <v>7</v>
      </c>
      <c r="B40" s="43" t="s">
        <v>73</v>
      </c>
      <c r="C40" s="44" t="s">
        <v>74</v>
      </c>
      <c r="D40" s="49">
        <v>1</v>
      </c>
      <c r="E40" s="49">
        <v>49</v>
      </c>
      <c r="F40" s="55">
        <f t="shared" si="1"/>
        <v>9.8000000000000007</v>
      </c>
      <c r="G40" s="50" t="s">
        <v>202</v>
      </c>
      <c r="H40" s="50"/>
      <c r="I40" s="50"/>
      <c r="J40" s="51"/>
    </row>
    <row r="41" spans="1:10" s="3" customFormat="1" ht="24" customHeight="1">
      <c r="A41" s="42">
        <v>8</v>
      </c>
      <c r="B41" s="43" t="s">
        <v>95</v>
      </c>
      <c r="C41" s="44" t="s">
        <v>96</v>
      </c>
      <c r="D41" s="49">
        <v>1</v>
      </c>
      <c r="E41" s="49">
        <v>45</v>
      </c>
      <c r="F41" s="55">
        <f t="shared" si="1"/>
        <v>9</v>
      </c>
      <c r="G41" s="50" t="s">
        <v>202</v>
      </c>
      <c r="H41" s="50"/>
      <c r="I41" s="50"/>
      <c r="J41" s="51"/>
    </row>
    <row r="42" spans="1:10" s="3" customFormat="1" ht="24" customHeight="1">
      <c r="A42" s="42">
        <v>9</v>
      </c>
      <c r="B42" s="43" t="s">
        <v>117</v>
      </c>
      <c r="C42" s="44" t="s">
        <v>118</v>
      </c>
      <c r="D42" s="49">
        <v>1</v>
      </c>
      <c r="E42" s="49">
        <f>9.4*5</f>
        <v>47</v>
      </c>
      <c r="F42" s="55">
        <f t="shared" ca="1" si="1"/>
        <v>9.4</v>
      </c>
      <c r="G42" s="50" t="s">
        <v>202</v>
      </c>
      <c r="H42" s="50"/>
      <c r="I42" s="50"/>
      <c r="J42" s="51"/>
    </row>
    <row r="43" spans="1:10" s="3" customFormat="1" ht="24" customHeight="1">
      <c r="A43" s="42">
        <v>10</v>
      </c>
      <c r="B43" s="43" t="s">
        <v>133</v>
      </c>
      <c r="C43" s="44" t="s">
        <v>134</v>
      </c>
      <c r="D43" s="49">
        <v>1</v>
      </c>
      <c r="E43" s="49">
        <v>48</v>
      </c>
      <c r="F43" s="55">
        <f t="shared" si="1"/>
        <v>9.6</v>
      </c>
      <c r="G43" s="50" t="s">
        <v>226</v>
      </c>
      <c r="H43" s="50"/>
      <c r="I43" s="50"/>
      <c r="J43" s="51"/>
    </row>
    <row r="44" spans="1:10" s="3" customFormat="1" ht="24" customHeight="1">
      <c r="A44" s="42">
        <v>11</v>
      </c>
      <c r="B44" s="43" t="s">
        <v>135</v>
      </c>
      <c r="C44" s="44" t="s">
        <v>136</v>
      </c>
      <c r="D44" s="49">
        <v>1</v>
      </c>
      <c r="E44" s="49">
        <v>48</v>
      </c>
      <c r="F44" s="55">
        <f t="shared" si="1"/>
        <v>9.6</v>
      </c>
      <c r="G44" s="50" t="s">
        <v>208</v>
      </c>
      <c r="H44" s="50"/>
      <c r="I44" s="50"/>
      <c r="J44" s="51"/>
    </row>
    <row r="45" spans="1:10" s="3" customFormat="1" ht="24" customHeight="1">
      <c r="A45" s="42">
        <v>12</v>
      </c>
      <c r="B45" s="43" t="s">
        <v>119</v>
      </c>
      <c r="C45" s="44" t="s">
        <v>120</v>
      </c>
      <c r="D45" s="49">
        <v>1</v>
      </c>
      <c r="E45" s="49">
        <v>50</v>
      </c>
      <c r="F45" s="55">
        <f t="shared" si="1"/>
        <v>10</v>
      </c>
      <c r="G45" s="50" t="s">
        <v>208</v>
      </c>
      <c r="H45" s="50"/>
      <c r="I45" s="50"/>
      <c r="J45" s="51"/>
    </row>
    <row r="46" spans="1:10" s="3" customFormat="1" ht="24" customHeight="1">
      <c r="A46" s="42">
        <v>13</v>
      </c>
      <c r="B46" s="43" t="s">
        <v>75</v>
      </c>
      <c r="C46" s="44" t="s">
        <v>76</v>
      </c>
      <c r="D46" s="49">
        <v>1</v>
      </c>
      <c r="E46" s="49">
        <v>45</v>
      </c>
      <c r="F46" s="55">
        <f t="shared" si="1"/>
        <v>9</v>
      </c>
      <c r="G46" s="50" t="s">
        <v>200</v>
      </c>
      <c r="H46" s="50"/>
      <c r="I46" s="50" t="s">
        <v>243</v>
      </c>
      <c r="J46" s="51"/>
    </row>
    <row r="47" spans="1:10" s="3" customFormat="1" ht="24" customHeight="1">
      <c r="A47" s="42">
        <v>14</v>
      </c>
      <c r="B47" s="43" t="s">
        <v>93</v>
      </c>
      <c r="C47" s="44" t="s">
        <v>94</v>
      </c>
      <c r="D47" s="49">
        <v>1</v>
      </c>
      <c r="E47" s="49">
        <v>47</v>
      </c>
      <c r="F47" s="55">
        <f t="shared" si="1"/>
        <v>9.4</v>
      </c>
      <c r="G47" s="50" t="s">
        <v>200</v>
      </c>
      <c r="H47" s="50"/>
      <c r="I47" s="50"/>
      <c r="J47" s="51"/>
    </row>
    <row r="48" spans="1:10" s="3" customFormat="1" ht="24" customHeight="1">
      <c r="A48" s="42">
        <v>15</v>
      </c>
      <c r="B48" s="43" t="s">
        <v>105</v>
      </c>
      <c r="C48" s="44" t="s">
        <v>106</v>
      </c>
      <c r="D48" s="49">
        <v>1</v>
      </c>
      <c r="E48" s="49">
        <v>47</v>
      </c>
      <c r="F48" s="55">
        <f t="shared" si="1"/>
        <v>9.4</v>
      </c>
      <c r="G48" s="50" t="s">
        <v>200</v>
      </c>
      <c r="H48" s="50"/>
      <c r="I48" s="50"/>
      <c r="J48" s="51"/>
    </row>
    <row r="49" spans="1:10" s="3" customFormat="1" ht="24" customHeight="1">
      <c r="A49" s="42">
        <v>16</v>
      </c>
      <c r="B49" s="43" t="s">
        <v>167</v>
      </c>
      <c r="C49" s="44" t="s">
        <v>168</v>
      </c>
      <c r="D49" s="49">
        <v>1</v>
      </c>
      <c r="E49" s="49">
        <v>47</v>
      </c>
      <c r="F49" s="55">
        <f t="shared" si="1"/>
        <v>9.4</v>
      </c>
      <c r="G49" s="50" t="s">
        <v>200</v>
      </c>
      <c r="H49" s="50"/>
      <c r="I49" s="50"/>
      <c r="J49" s="51"/>
    </row>
    <row r="50" spans="1:10" s="3" customFormat="1" ht="24" customHeight="1">
      <c r="A50" s="42">
        <v>17</v>
      </c>
      <c r="B50" s="43" t="s">
        <v>171</v>
      </c>
      <c r="C50" s="44" t="s">
        <v>172</v>
      </c>
      <c r="D50" s="49">
        <v>1</v>
      </c>
      <c r="E50" s="49">
        <v>45</v>
      </c>
      <c r="F50" s="55">
        <f t="shared" si="1"/>
        <v>9</v>
      </c>
      <c r="G50" s="50" t="s">
        <v>200</v>
      </c>
      <c r="H50" s="50"/>
      <c r="I50" s="50"/>
      <c r="J50" s="51"/>
    </row>
    <row r="51" spans="1:10" s="3" customFormat="1" ht="24" customHeight="1">
      <c r="A51" s="42">
        <v>18</v>
      </c>
      <c r="B51" s="43" t="s">
        <v>83</v>
      </c>
      <c r="C51" s="44" t="s">
        <v>84</v>
      </c>
      <c r="D51" s="49">
        <v>1</v>
      </c>
      <c r="E51" s="49">
        <v>50</v>
      </c>
      <c r="F51" s="55">
        <f t="shared" si="1"/>
        <v>10</v>
      </c>
      <c r="G51" s="50" t="s">
        <v>218</v>
      </c>
      <c r="H51" s="50"/>
      <c r="I51" s="50"/>
      <c r="J51" s="51"/>
    </row>
    <row r="52" spans="1:10" s="3" customFormat="1" ht="24" customHeight="1">
      <c r="A52" s="42">
        <v>19</v>
      </c>
      <c r="B52" s="43" t="s">
        <v>57</v>
      </c>
      <c r="C52" s="44" t="s">
        <v>58</v>
      </c>
      <c r="D52" s="49">
        <v>1</v>
      </c>
      <c r="E52" s="49">
        <v>47</v>
      </c>
      <c r="F52" s="55">
        <f t="shared" si="1"/>
        <v>9.4</v>
      </c>
      <c r="G52" s="50" t="s">
        <v>196</v>
      </c>
      <c r="H52" s="50"/>
      <c r="I52" s="50" t="s">
        <v>243</v>
      </c>
      <c r="J52" s="51"/>
    </row>
    <row r="53" spans="1:10" s="3" customFormat="1" ht="24" customHeight="1">
      <c r="A53" s="42">
        <v>20</v>
      </c>
      <c r="B53" s="43" t="s">
        <v>71</v>
      </c>
      <c r="C53" s="44" t="s">
        <v>72</v>
      </c>
      <c r="D53" s="49">
        <v>1</v>
      </c>
      <c r="E53" s="49">
        <v>45</v>
      </c>
      <c r="F53" s="55">
        <f t="shared" si="1"/>
        <v>9</v>
      </c>
      <c r="G53" s="50" t="s">
        <v>196</v>
      </c>
      <c r="H53" s="50"/>
      <c r="I53" s="50" t="s">
        <v>243</v>
      </c>
      <c r="J53" s="51"/>
    </row>
    <row r="54" spans="1:10" s="3" customFormat="1" ht="24" customHeight="1">
      <c r="A54" s="42">
        <v>21</v>
      </c>
      <c r="B54" s="43" t="s">
        <v>24</v>
      </c>
      <c r="C54" s="44" t="s">
        <v>25</v>
      </c>
      <c r="D54" s="49">
        <v>1</v>
      </c>
      <c r="E54" s="49">
        <v>49</v>
      </c>
      <c r="F54" s="55">
        <f t="shared" si="1"/>
        <v>9.8000000000000007</v>
      </c>
      <c r="G54" s="50" t="s">
        <v>209</v>
      </c>
      <c r="H54" s="50"/>
      <c r="I54" s="50"/>
      <c r="J54" s="51"/>
    </row>
    <row r="55" spans="1:10" s="3" customFormat="1" ht="24" customHeight="1">
      <c r="A55" s="42">
        <v>22</v>
      </c>
      <c r="B55" s="43" t="s">
        <v>44</v>
      </c>
      <c r="C55" s="44" t="s">
        <v>45</v>
      </c>
      <c r="D55" s="49">
        <v>1</v>
      </c>
      <c r="E55" s="49">
        <v>49</v>
      </c>
      <c r="F55" s="55">
        <f t="shared" si="1"/>
        <v>9.8000000000000007</v>
      </c>
      <c r="G55" s="50" t="s">
        <v>209</v>
      </c>
      <c r="H55" s="50"/>
      <c r="I55" s="50"/>
      <c r="J55" s="51"/>
    </row>
    <row r="56" spans="1:10" s="3" customFormat="1" ht="24" customHeight="1">
      <c r="A56" s="42">
        <v>23</v>
      </c>
      <c r="B56" s="43" t="s">
        <v>49</v>
      </c>
      <c r="C56" s="44" t="s">
        <v>50</v>
      </c>
      <c r="D56" s="49">
        <v>1</v>
      </c>
      <c r="E56" s="49">
        <v>49</v>
      </c>
      <c r="F56" s="55">
        <f t="shared" si="1"/>
        <v>9.8000000000000007</v>
      </c>
      <c r="G56" s="50" t="s">
        <v>209</v>
      </c>
      <c r="H56" s="50"/>
      <c r="I56" s="50"/>
      <c r="J56" s="51"/>
    </row>
    <row r="57" spans="1:10" s="3" customFormat="1" ht="24" customHeight="1">
      <c r="A57" s="42">
        <v>24</v>
      </c>
      <c r="B57" s="43" t="s">
        <v>139</v>
      </c>
      <c r="C57" s="44" t="s">
        <v>140</v>
      </c>
      <c r="D57" s="49">
        <v>1</v>
      </c>
      <c r="E57" s="49">
        <v>49</v>
      </c>
      <c r="F57" s="55">
        <f t="shared" si="1"/>
        <v>9.8000000000000007</v>
      </c>
      <c r="G57" s="50" t="s">
        <v>209</v>
      </c>
      <c r="H57" s="50"/>
      <c r="I57" s="50"/>
      <c r="J57" s="51"/>
    </row>
    <row r="58" spans="1:10" s="3" customFormat="1" ht="24" customHeight="1">
      <c r="A58" s="42">
        <v>25</v>
      </c>
      <c r="B58" s="43" t="s">
        <v>173</v>
      </c>
      <c r="C58" s="44" t="s">
        <v>174</v>
      </c>
      <c r="D58" s="49">
        <v>1</v>
      </c>
      <c r="E58" s="49">
        <v>49</v>
      </c>
      <c r="F58" s="55">
        <f t="shared" si="1"/>
        <v>9.8000000000000007</v>
      </c>
      <c r="G58" s="50" t="s">
        <v>209</v>
      </c>
      <c r="H58" s="50"/>
      <c r="I58" s="50"/>
      <c r="J58" s="51"/>
    </row>
    <row r="59" spans="1:10" s="3" customFormat="1" ht="24" customHeight="1">
      <c r="A59" s="42">
        <v>26</v>
      </c>
      <c r="B59" s="43" t="s">
        <v>147</v>
      </c>
      <c r="C59" s="44" t="s">
        <v>148</v>
      </c>
      <c r="D59" s="49">
        <v>1</v>
      </c>
      <c r="E59" s="49">
        <v>46</v>
      </c>
      <c r="F59" s="55">
        <f t="shared" si="1"/>
        <v>9.1999999999999993</v>
      </c>
      <c r="G59" s="50" t="s">
        <v>215</v>
      </c>
      <c r="H59" s="50"/>
      <c r="I59" s="50"/>
      <c r="J59" s="51"/>
    </row>
    <row r="60" spans="1:10" s="3" customFormat="1" ht="24" customHeight="1">
      <c r="A60" s="42">
        <v>27</v>
      </c>
      <c r="B60" s="43" t="s">
        <v>155</v>
      </c>
      <c r="C60" s="44" t="s">
        <v>156</v>
      </c>
      <c r="D60" s="49">
        <v>1</v>
      </c>
      <c r="E60" s="49">
        <v>50</v>
      </c>
      <c r="F60" s="55">
        <f t="shared" si="1"/>
        <v>10</v>
      </c>
      <c r="G60" s="50" t="s">
        <v>207</v>
      </c>
      <c r="H60" s="50"/>
      <c r="I60" s="50"/>
      <c r="J60" s="51"/>
    </row>
    <row r="61" spans="1:10" s="3" customFormat="1" ht="24" customHeight="1">
      <c r="A61" s="42">
        <v>28</v>
      </c>
      <c r="B61" s="43" t="s">
        <v>59</v>
      </c>
      <c r="C61" s="44" t="s">
        <v>60</v>
      </c>
      <c r="D61" s="49">
        <v>1</v>
      </c>
      <c r="E61" s="49">
        <f>36+8.5</f>
        <v>44.5</v>
      </c>
      <c r="F61" s="55">
        <f t="shared" ca="1" si="1"/>
        <v>8.9</v>
      </c>
      <c r="G61" s="50" t="s">
        <v>211</v>
      </c>
      <c r="H61" s="50"/>
      <c r="I61" s="50"/>
      <c r="J61" s="51"/>
    </row>
    <row r="62" spans="1:10" s="3" customFormat="1" ht="24" customHeight="1">
      <c r="A62" s="22">
        <v>1</v>
      </c>
      <c r="B62" s="16" t="s">
        <v>113</v>
      </c>
      <c r="C62" s="17" t="s">
        <v>114</v>
      </c>
      <c r="D62" s="18">
        <v>1</v>
      </c>
      <c r="E62" s="18">
        <v>45</v>
      </c>
      <c r="F62" s="56">
        <f t="shared" si="1"/>
        <v>9</v>
      </c>
      <c r="G62" s="52" t="s">
        <v>234</v>
      </c>
      <c r="H62" s="52"/>
      <c r="I62" s="52"/>
      <c r="J62" s="53" t="s">
        <v>306</v>
      </c>
    </row>
    <row r="63" spans="1:10" s="3" customFormat="1" ht="24" customHeight="1">
      <c r="A63" s="22">
        <v>2</v>
      </c>
      <c r="B63" s="16" t="s">
        <v>12</v>
      </c>
      <c r="C63" s="17" t="s">
        <v>13</v>
      </c>
      <c r="D63" s="18">
        <v>1</v>
      </c>
      <c r="E63" s="18">
        <v>38</v>
      </c>
      <c r="F63" s="56">
        <f t="shared" si="1"/>
        <v>7.6</v>
      </c>
      <c r="G63" s="52" t="s">
        <v>227</v>
      </c>
      <c r="H63" s="52"/>
      <c r="I63" s="52"/>
      <c r="J63" s="53"/>
    </row>
    <row r="64" spans="1:10" s="3" customFormat="1" ht="24" customHeight="1">
      <c r="A64" s="22">
        <v>3</v>
      </c>
      <c r="B64" s="16" t="s">
        <v>61</v>
      </c>
      <c r="C64" s="17" t="s">
        <v>62</v>
      </c>
      <c r="D64" s="18">
        <v>1</v>
      </c>
      <c r="E64" s="18">
        <v>37</v>
      </c>
      <c r="F64" s="56">
        <f t="shared" si="1"/>
        <v>7.4</v>
      </c>
      <c r="G64" s="52" t="s">
        <v>227</v>
      </c>
      <c r="H64" s="52"/>
      <c r="I64" s="52"/>
      <c r="J64" s="53"/>
    </row>
    <row r="65" spans="1:10" s="3" customFormat="1" ht="24" customHeight="1">
      <c r="A65" s="22">
        <v>4</v>
      </c>
      <c r="B65" s="16" t="s">
        <v>32</v>
      </c>
      <c r="C65" s="17" t="s">
        <v>33</v>
      </c>
      <c r="D65" s="18">
        <v>1</v>
      </c>
      <c r="E65" s="18">
        <v>42</v>
      </c>
      <c r="F65" s="56">
        <f t="shared" si="1"/>
        <v>8.4</v>
      </c>
      <c r="G65" s="52" t="s">
        <v>206</v>
      </c>
      <c r="H65" s="52"/>
      <c r="I65" s="52"/>
      <c r="J65" s="53"/>
    </row>
    <row r="66" spans="1:10" s="3" customFormat="1" ht="24" customHeight="1">
      <c r="A66" s="22">
        <v>5</v>
      </c>
      <c r="B66" s="16" t="s">
        <v>18</v>
      </c>
      <c r="C66" s="17" t="s">
        <v>19</v>
      </c>
      <c r="D66" s="18">
        <v>1</v>
      </c>
      <c r="E66" s="18">
        <f>8.5*5</f>
        <v>42.5</v>
      </c>
      <c r="F66" s="56">
        <f t="shared" ca="1" si="1"/>
        <v>8.5</v>
      </c>
      <c r="G66" s="52" t="s">
        <v>219</v>
      </c>
      <c r="H66" s="52"/>
      <c r="I66" s="52"/>
      <c r="J66" s="53"/>
    </row>
    <row r="67" spans="1:10" s="3" customFormat="1" ht="24" customHeight="1">
      <c r="A67" s="22">
        <v>6</v>
      </c>
      <c r="B67" s="16" t="s">
        <v>20</v>
      </c>
      <c r="C67" s="17" t="s">
        <v>21</v>
      </c>
      <c r="D67" s="18">
        <v>1</v>
      </c>
      <c r="E67" s="18">
        <f>8.5*5</f>
        <v>42.5</v>
      </c>
      <c r="F67" s="56">
        <f t="shared" ca="1" si="1"/>
        <v>8.5</v>
      </c>
      <c r="G67" s="52" t="s">
        <v>219</v>
      </c>
      <c r="H67" s="52"/>
      <c r="I67" s="52"/>
      <c r="J67" s="53"/>
    </row>
    <row r="68" spans="1:10" s="3" customFormat="1" ht="24" customHeight="1">
      <c r="A68" s="22">
        <v>7</v>
      </c>
      <c r="B68" s="16" t="s">
        <v>165</v>
      </c>
      <c r="C68" s="17" t="s">
        <v>166</v>
      </c>
      <c r="D68" s="18">
        <v>1</v>
      </c>
      <c r="E68" s="18">
        <f>8.5*5</f>
        <v>42.5</v>
      </c>
      <c r="F68" s="56">
        <f t="shared" ca="1" si="1"/>
        <v>8.5</v>
      </c>
      <c r="G68" s="52" t="s">
        <v>219</v>
      </c>
      <c r="H68" s="52"/>
      <c r="I68" s="52"/>
      <c r="J68" s="53"/>
    </row>
    <row r="69" spans="1:10" s="3" customFormat="1" ht="24" customHeight="1">
      <c r="A69" s="22">
        <v>8</v>
      </c>
      <c r="B69" s="16" t="s">
        <v>157</v>
      </c>
      <c r="C69" s="17" t="s">
        <v>158</v>
      </c>
      <c r="D69" s="18">
        <v>1</v>
      </c>
      <c r="E69" s="18">
        <v>47</v>
      </c>
      <c r="F69" s="56">
        <f t="shared" si="1"/>
        <v>9.4</v>
      </c>
      <c r="G69" s="52" t="s">
        <v>212</v>
      </c>
      <c r="H69" s="52"/>
      <c r="I69" s="52"/>
      <c r="J69" s="53"/>
    </row>
    <row r="70" spans="1:10" s="3" customFormat="1" ht="24" customHeight="1">
      <c r="A70" s="22">
        <v>9</v>
      </c>
      <c r="B70" s="16" t="s">
        <v>53</v>
      </c>
      <c r="C70" s="17" t="s">
        <v>54</v>
      </c>
      <c r="D70" s="18">
        <v>1</v>
      </c>
      <c r="E70" s="18">
        <v>42</v>
      </c>
      <c r="F70" s="56">
        <f t="shared" si="1"/>
        <v>8.4</v>
      </c>
      <c r="G70" s="52" t="s">
        <v>198</v>
      </c>
      <c r="H70" s="52"/>
      <c r="I70" s="52"/>
      <c r="J70" s="53"/>
    </row>
    <row r="71" spans="1:10" s="3" customFormat="1" ht="24" customHeight="1">
      <c r="A71" s="22">
        <v>10</v>
      </c>
      <c r="B71" s="16" t="s">
        <v>101</v>
      </c>
      <c r="C71" s="17" t="s">
        <v>102</v>
      </c>
      <c r="D71" s="18">
        <v>1</v>
      </c>
      <c r="E71" s="18">
        <v>45</v>
      </c>
      <c r="F71" s="56">
        <f t="shared" si="1"/>
        <v>9</v>
      </c>
      <c r="G71" s="52" t="s">
        <v>194</v>
      </c>
      <c r="H71" s="52"/>
      <c r="I71" s="52"/>
      <c r="J71" s="53"/>
    </row>
    <row r="72" spans="1:10" s="3" customFormat="1" ht="24" customHeight="1">
      <c r="A72" s="22">
        <v>11</v>
      </c>
      <c r="B72" s="16" t="s">
        <v>137</v>
      </c>
      <c r="C72" s="17" t="s">
        <v>138</v>
      </c>
      <c r="D72" s="18">
        <v>1</v>
      </c>
      <c r="E72" s="18">
        <v>39</v>
      </c>
      <c r="F72" s="56">
        <f t="shared" ref="F72:F92" si="2">ROUND(E72/5,1)</f>
        <v>7.8</v>
      </c>
      <c r="G72" s="52" t="s">
        <v>197</v>
      </c>
      <c r="H72" s="52"/>
      <c r="I72" s="52"/>
      <c r="J72" s="53"/>
    </row>
    <row r="73" spans="1:10" s="3" customFormat="1" ht="24" customHeight="1">
      <c r="A73" s="22">
        <v>12</v>
      </c>
      <c r="B73" s="16" t="s">
        <v>89</v>
      </c>
      <c r="C73" s="17" t="s">
        <v>90</v>
      </c>
      <c r="D73" s="18">
        <v>1</v>
      </c>
      <c r="E73" s="18">
        <v>45</v>
      </c>
      <c r="F73" s="56">
        <f t="shared" si="2"/>
        <v>9</v>
      </c>
      <c r="G73" s="52" t="s">
        <v>214</v>
      </c>
      <c r="H73" s="52"/>
      <c r="I73" s="52"/>
      <c r="J73" s="53"/>
    </row>
    <row r="74" spans="1:10" s="3" customFormat="1" ht="24" customHeight="1">
      <c r="A74" s="22">
        <v>13</v>
      </c>
      <c r="B74" s="16" t="s">
        <v>99</v>
      </c>
      <c r="C74" s="17" t="s">
        <v>100</v>
      </c>
      <c r="D74" s="18">
        <v>1</v>
      </c>
      <c r="E74" s="18">
        <v>49</v>
      </c>
      <c r="F74" s="56">
        <f t="shared" si="2"/>
        <v>9.8000000000000007</v>
      </c>
      <c r="G74" s="52" t="s">
        <v>238</v>
      </c>
      <c r="H74" s="52"/>
      <c r="I74" s="52"/>
      <c r="J74" s="53"/>
    </row>
    <row r="75" spans="1:10" s="3" customFormat="1" ht="24" customHeight="1">
      <c r="A75" s="34">
        <v>14</v>
      </c>
      <c r="B75" s="16" t="s">
        <v>125</v>
      </c>
      <c r="C75" s="17" t="s">
        <v>126</v>
      </c>
      <c r="D75" s="18">
        <v>2.2999999999999998</v>
      </c>
      <c r="E75" s="18">
        <f>7.8*5</f>
        <v>39</v>
      </c>
      <c r="F75" s="56">
        <f t="shared" ca="1" si="2"/>
        <v>7.8</v>
      </c>
      <c r="G75" s="52" t="s">
        <v>236</v>
      </c>
      <c r="H75" s="52"/>
      <c r="I75" s="46" t="s">
        <v>243</v>
      </c>
      <c r="J75" s="53"/>
    </row>
    <row r="76" spans="1:10" s="3" customFormat="1" ht="24" customHeight="1">
      <c r="A76" s="34"/>
      <c r="B76" s="16" t="s">
        <v>151</v>
      </c>
      <c r="C76" s="17" t="s">
        <v>152</v>
      </c>
      <c r="D76" s="18">
        <v>2.2999999999999998</v>
      </c>
      <c r="E76" s="18">
        <v>39</v>
      </c>
      <c r="F76" s="56">
        <f t="shared" si="2"/>
        <v>7.8</v>
      </c>
      <c r="G76" s="52" t="s">
        <v>236</v>
      </c>
      <c r="H76" s="52"/>
      <c r="I76" s="52"/>
      <c r="J76" s="53"/>
    </row>
    <row r="77" spans="1:10" s="3" customFormat="1" ht="24" customHeight="1">
      <c r="A77" s="22">
        <v>15</v>
      </c>
      <c r="B77" s="16" t="s">
        <v>161</v>
      </c>
      <c r="C77" s="17" t="s">
        <v>162</v>
      </c>
      <c r="D77" s="18">
        <v>1</v>
      </c>
      <c r="E77" s="18">
        <v>50</v>
      </c>
      <c r="F77" s="56">
        <f t="shared" si="2"/>
        <v>10</v>
      </c>
      <c r="G77" s="52" t="s">
        <v>237</v>
      </c>
      <c r="H77" s="52"/>
      <c r="I77" s="52"/>
      <c r="J77" s="53"/>
    </row>
    <row r="78" spans="1:10" s="3" customFormat="1" ht="24" customHeight="1">
      <c r="A78" s="22">
        <v>16</v>
      </c>
      <c r="B78" s="16" t="s">
        <v>97</v>
      </c>
      <c r="C78" s="17" t="s">
        <v>98</v>
      </c>
      <c r="D78" s="18">
        <v>1</v>
      </c>
      <c r="E78" s="18">
        <v>32</v>
      </c>
      <c r="F78" s="56">
        <f t="shared" si="2"/>
        <v>6.4</v>
      </c>
      <c r="G78" s="52" t="s">
        <v>235</v>
      </c>
      <c r="H78" s="52"/>
      <c r="I78" s="52"/>
      <c r="J78" s="53"/>
    </row>
    <row r="79" spans="1:10" s="3" customFormat="1" ht="24" customHeight="1">
      <c r="A79" s="22">
        <v>17</v>
      </c>
      <c r="B79" s="16" t="s">
        <v>183</v>
      </c>
      <c r="C79" s="17" t="s">
        <v>184</v>
      </c>
      <c r="D79" s="18">
        <v>1</v>
      </c>
      <c r="E79" s="18">
        <v>49</v>
      </c>
      <c r="F79" s="56">
        <f t="shared" si="2"/>
        <v>9.8000000000000007</v>
      </c>
      <c r="G79" s="52" t="s">
        <v>235</v>
      </c>
      <c r="H79" s="52"/>
      <c r="I79" s="46" t="s">
        <v>243</v>
      </c>
      <c r="J79" s="53"/>
    </row>
    <row r="80" spans="1:10" s="3" customFormat="1" ht="24" customHeight="1">
      <c r="A80" s="34">
        <v>18</v>
      </c>
      <c r="B80" s="16" t="s">
        <v>36</v>
      </c>
      <c r="C80" s="17" t="s">
        <v>37</v>
      </c>
      <c r="D80" s="18">
        <v>2.4</v>
      </c>
      <c r="E80" s="18">
        <v>38</v>
      </c>
      <c r="F80" s="56">
        <f t="shared" si="2"/>
        <v>7.6</v>
      </c>
      <c r="G80" s="52" t="s">
        <v>235</v>
      </c>
      <c r="H80" s="52"/>
      <c r="I80" s="46" t="s">
        <v>243</v>
      </c>
      <c r="J80" s="53"/>
    </row>
    <row r="81" spans="1:10" s="3" customFormat="1" ht="24" customHeight="1">
      <c r="A81" s="34"/>
      <c r="B81" s="16" t="s">
        <v>40</v>
      </c>
      <c r="C81" s="17" t="s">
        <v>41</v>
      </c>
      <c r="D81" s="18">
        <v>2.4</v>
      </c>
      <c r="E81" s="18">
        <v>43</v>
      </c>
      <c r="F81" s="56">
        <f t="shared" si="2"/>
        <v>8.6</v>
      </c>
      <c r="G81" s="52" t="s">
        <v>235</v>
      </c>
      <c r="H81" s="52"/>
      <c r="I81" s="46" t="s">
        <v>243</v>
      </c>
      <c r="J81" s="53"/>
    </row>
    <row r="82" spans="1:10" s="3" customFormat="1" ht="24" customHeight="1">
      <c r="A82" s="34"/>
      <c r="B82" s="16" t="s">
        <v>153</v>
      </c>
      <c r="C82" s="17" t="s">
        <v>154</v>
      </c>
      <c r="D82" s="18">
        <v>2.4</v>
      </c>
      <c r="E82" s="18">
        <v>39</v>
      </c>
      <c r="F82" s="56">
        <f t="shared" si="2"/>
        <v>7.8</v>
      </c>
      <c r="G82" s="52" t="s">
        <v>235</v>
      </c>
      <c r="H82" s="52"/>
      <c r="I82" s="46" t="s">
        <v>243</v>
      </c>
      <c r="J82" s="53"/>
    </row>
    <row r="83" spans="1:10" s="3" customFormat="1" ht="24" customHeight="1">
      <c r="A83" s="34"/>
      <c r="B83" s="16" t="s">
        <v>181</v>
      </c>
      <c r="C83" s="17" t="s">
        <v>182</v>
      </c>
      <c r="D83" s="18">
        <v>2.4</v>
      </c>
      <c r="E83" s="18">
        <v>38</v>
      </c>
      <c r="F83" s="56">
        <f t="shared" si="2"/>
        <v>7.6</v>
      </c>
      <c r="G83" s="52" t="s">
        <v>235</v>
      </c>
      <c r="H83" s="52"/>
      <c r="I83" s="52"/>
      <c r="J83" s="53"/>
    </row>
    <row r="84" spans="1:10" s="3" customFormat="1" ht="24" customHeight="1">
      <c r="A84" s="22">
        <v>19</v>
      </c>
      <c r="B84" s="16" t="s">
        <v>163</v>
      </c>
      <c r="C84" s="17" t="s">
        <v>164</v>
      </c>
      <c r="D84" s="18"/>
      <c r="E84" s="18"/>
      <c r="F84" s="56">
        <f t="shared" si="2"/>
        <v>0</v>
      </c>
      <c r="G84" s="52" t="s">
        <v>235</v>
      </c>
      <c r="H84" s="52"/>
      <c r="I84" s="52"/>
      <c r="J84" s="53"/>
    </row>
    <row r="85" spans="1:10" s="3" customFormat="1" ht="24" customHeight="1">
      <c r="A85" s="22">
        <v>20</v>
      </c>
      <c r="B85" s="16" t="s">
        <v>42</v>
      </c>
      <c r="C85" s="17" t="s">
        <v>43</v>
      </c>
      <c r="D85" s="18">
        <v>1</v>
      </c>
      <c r="E85" s="18">
        <v>40</v>
      </c>
      <c r="F85" s="56">
        <f t="shared" si="2"/>
        <v>8</v>
      </c>
      <c r="G85" s="52" t="s">
        <v>222</v>
      </c>
      <c r="H85" s="52"/>
      <c r="I85" s="52"/>
      <c r="J85" s="53"/>
    </row>
    <row r="86" spans="1:10" s="3" customFormat="1" ht="24" customHeight="1">
      <c r="A86" s="34">
        <v>21</v>
      </c>
      <c r="B86" s="16" t="s">
        <v>38</v>
      </c>
      <c r="C86" s="17" t="s">
        <v>39</v>
      </c>
      <c r="D86" s="18">
        <v>2.5</v>
      </c>
      <c r="E86" s="18">
        <v>46</v>
      </c>
      <c r="F86" s="56">
        <f t="shared" si="2"/>
        <v>9.1999999999999993</v>
      </c>
      <c r="G86" s="52" t="s">
        <v>203</v>
      </c>
      <c r="H86" s="52"/>
      <c r="I86" s="52"/>
      <c r="J86" s="53"/>
    </row>
    <row r="87" spans="1:10" s="3" customFormat="1" ht="24" customHeight="1">
      <c r="A87" s="34"/>
      <c r="B87" s="16" t="s">
        <v>185</v>
      </c>
      <c r="C87" s="17" t="s">
        <v>186</v>
      </c>
      <c r="D87" s="18">
        <v>2.5</v>
      </c>
      <c r="E87" s="18">
        <v>44</v>
      </c>
      <c r="F87" s="56">
        <f t="shared" si="2"/>
        <v>8.8000000000000007</v>
      </c>
      <c r="G87" s="52" t="s">
        <v>203</v>
      </c>
      <c r="H87" s="52"/>
      <c r="I87" s="52"/>
      <c r="J87" s="53"/>
    </row>
    <row r="88" spans="1:10" s="3" customFormat="1" ht="24" customHeight="1">
      <c r="A88" s="22">
        <v>22</v>
      </c>
      <c r="B88" s="16" t="s">
        <v>10</v>
      </c>
      <c r="C88" s="17" t="s">
        <v>11</v>
      </c>
      <c r="D88" s="18">
        <v>1</v>
      </c>
      <c r="E88" s="18">
        <v>35</v>
      </c>
      <c r="F88" s="56">
        <f t="shared" si="2"/>
        <v>7</v>
      </c>
      <c r="G88" s="52" t="s">
        <v>204</v>
      </c>
      <c r="H88" s="52"/>
      <c r="I88" s="52"/>
      <c r="J88" s="53"/>
    </row>
    <row r="89" spans="1:10" s="3" customFormat="1" ht="24" customHeight="1">
      <c r="A89" s="22">
        <v>23</v>
      </c>
      <c r="B89" s="16" t="s">
        <v>14</v>
      </c>
      <c r="C89" s="17" t="s">
        <v>15</v>
      </c>
      <c r="D89" s="18">
        <v>1</v>
      </c>
      <c r="E89" s="18">
        <v>36</v>
      </c>
      <c r="F89" s="56">
        <f t="shared" si="2"/>
        <v>7.2</v>
      </c>
      <c r="G89" s="52" t="s">
        <v>204</v>
      </c>
      <c r="H89" s="52"/>
      <c r="I89" s="52"/>
      <c r="J89" s="53"/>
    </row>
    <row r="90" spans="1:10" s="3" customFormat="1" ht="24" customHeight="1">
      <c r="A90" s="22">
        <v>25</v>
      </c>
      <c r="B90" s="16" t="s">
        <v>129</v>
      </c>
      <c r="C90" s="17" t="s">
        <v>130</v>
      </c>
      <c r="D90" s="18">
        <v>1</v>
      </c>
      <c r="E90" s="18">
        <v>40</v>
      </c>
      <c r="F90" s="56">
        <f t="shared" si="2"/>
        <v>8</v>
      </c>
      <c r="G90" s="52" t="s">
        <v>230</v>
      </c>
      <c r="H90" s="52"/>
      <c r="I90" s="52"/>
      <c r="J90" s="53"/>
    </row>
    <row r="91" spans="1:10" s="3" customFormat="1" ht="24" customHeight="1">
      <c r="A91" s="34">
        <v>26</v>
      </c>
      <c r="B91" s="16" t="s">
        <v>111</v>
      </c>
      <c r="C91" s="17" t="s">
        <v>112</v>
      </c>
      <c r="D91" s="18">
        <v>2.6</v>
      </c>
      <c r="E91" s="18">
        <f>8.5*5</f>
        <v>42.5</v>
      </c>
      <c r="F91" s="56">
        <f t="shared" ca="1" si="2"/>
        <v>8.5</v>
      </c>
      <c r="G91" s="52" t="s">
        <v>205</v>
      </c>
      <c r="H91" s="52"/>
      <c r="I91" s="52"/>
      <c r="J91" s="53"/>
    </row>
    <row r="92" spans="1:10" s="3" customFormat="1" ht="24" customHeight="1">
      <c r="A92" s="34"/>
      <c r="B92" s="16" t="s">
        <v>141</v>
      </c>
      <c r="C92" s="17" t="s">
        <v>142</v>
      </c>
      <c r="D92" s="18">
        <v>2.6</v>
      </c>
      <c r="E92" s="18">
        <f>8.5*5</f>
        <v>42.5</v>
      </c>
      <c r="F92" s="56">
        <f t="shared" ca="1" si="2"/>
        <v>8.5</v>
      </c>
      <c r="G92" s="52" t="s">
        <v>205</v>
      </c>
      <c r="H92" s="52"/>
      <c r="I92" s="52"/>
      <c r="J92" s="53"/>
    </row>
    <row r="93" spans="1:10" s="3" customFormat="1" ht="24" customHeight="1">
      <c r="A93" s="22">
        <v>27</v>
      </c>
      <c r="B93" s="16" t="s">
        <v>87</v>
      </c>
      <c r="C93" s="17" t="s">
        <v>88</v>
      </c>
      <c r="D93" s="18">
        <v>1</v>
      </c>
      <c r="E93" s="18"/>
      <c r="F93" s="56">
        <f>42/5</f>
        <v>8.4</v>
      </c>
      <c r="G93" s="52" t="s">
        <v>244</v>
      </c>
      <c r="H93" s="52"/>
      <c r="I93" s="52"/>
      <c r="J93" s="53"/>
    </row>
    <row r="94" spans="1:10" s="3" customFormat="1" ht="24" customHeight="1">
      <c r="A94" s="26">
        <v>1</v>
      </c>
      <c r="B94" s="27" t="s">
        <v>246</v>
      </c>
      <c r="C94" s="28" t="s">
        <v>247</v>
      </c>
      <c r="D94" s="29">
        <v>2.8</v>
      </c>
      <c r="E94" s="26">
        <v>46.5</v>
      </c>
      <c r="F94" s="26">
        <f t="shared" ref="F94:F115" si="3">ROUND(E94/5, 1)</f>
        <v>9.3000000000000007</v>
      </c>
      <c r="G94" s="28" t="s">
        <v>248</v>
      </c>
      <c r="H94" s="28"/>
      <c r="I94" s="30"/>
      <c r="J94" s="57" t="s">
        <v>303</v>
      </c>
    </row>
    <row r="95" spans="1:10" s="3" customFormat="1" ht="24" customHeight="1">
      <c r="A95" s="26">
        <v>2</v>
      </c>
      <c r="B95" s="27" t="s">
        <v>249</v>
      </c>
      <c r="C95" s="28" t="s">
        <v>250</v>
      </c>
      <c r="D95" s="29">
        <v>2.8</v>
      </c>
      <c r="E95" s="26">
        <v>46.5</v>
      </c>
      <c r="F95" s="26">
        <f t="shared" si="3"/>
        <v>9.3000000000000007</v>
      </c>
      <c r="G95" s="28" t="s">
        <v>248</v>
      </c>
      <c r="H95" s="28"/>
      <c r="I95" s="30"/>
      <c r="J95" s="57"/>
    </row>
    <row r="96" spans="1:10" s="3" customFormat="1" ht="24" customHeight="1">
      <c r="A96" s="26">
        <v>3</v>
      </c>
      <c r="B96" s="27" t="s">
        <v>251</v>
      </c>
      <c r="C96" s="28" t="s">
        <v>252</v>
      </c>
      <c r="D96" s="29">
        <v>2.7</v>
      </c>
      <c r="E96" s="26">
        <v>46.5</v>
      </c>
      <c r="F96" s="26">
        <f t="shared" si="3"/>
        <v>9.3000000000000007</v>
      </c>
      <c r="G96" s="28" t="s">
        <v>248</v>
      </c>
      <c r="H96" s="28"/>
      <c r="I96" s="30"/>
      <c r="J96" s="57"/>
    </row>
    <row r="97" spans="1:10" s="3" customFormat="1" ht="24" customHeight="1">
      <c r="A97" s="26">
        <v>4</v>
      </c>
      <c r="B97" s="27" t="s">
        <v>253</v>
      </c>
      <c r="C97" s="28" t="s">
        <v>254</v>
      </c>
      <c r="D97" s="29">
        <v>2.7</v>
      </c>
      <c r="E97" s="26">
        <v>48.5</v>
      </c>
      <c r="F97" s="26">
        <f t="shared" si="3"/>
        <v>9.6999999999999993</v>
      </c>
      <c r="G97" s="28" t="s">
        <v>248</v>
      </c>
      <c r="H97" s="28"/>
      <c r="I97" s="30"/>
      <c r="J97" s="57"/>
    </row>
    <row r="98" spans="1:10" s="3" customFormat="1" ht="24" customHeight="1">
      <c r="A98" s="26">
        <v>5</v>
      </c>
      <c r="B98" s="27" t="s">
        <v>255</v>
      </c>
      <c r="C98" s="28" t="s">
        <v>256</v>
      </c>
      <c r="D98" s="29">
        <v>2.6</v>
      </c>
      <c r="E98" s="26">
        <v>45.5</v>
      </c>
      <c r="F98" s="26">
        <f t="shared" si="3"/>
        <v>9.1</v>
      </c>
      <c r="G98" s="28" t="s">
        <v>248</v>
      </c>
      <c r="H98" s="28"/>
      <c r="I98" s="30"/>
      <c r="J98" s="57"/>
    </row>
    <row r="99" spans="1:10" s="3" customFormat="1" ht="24" customHeight="1">
      <c r="A99" s="26">
        <v>6</v>
      </c>
      <c r="B99" s="27" t="s">
        <v>257</v>
      </c>
      <c r="C99" s="28" t="s">
        <v>258</v>
      </c>
      <c r="D99" s="29">
        <v>2.6</v>
      </c>
      <c r="E99" s="26">
        <v>46.5</v>
      </c>
      <c r="F99" s="26">
        <f t="shared" si="3"/>
        <v>9.3000000000000007</v>
      </c>
      <c r="G99" s="28" t="s">
        <v>248</v>
      </c>
      <c r="H99" s="28"/>
      <c r="I99" s="30"/>
      <c r="J99" s="57"/>
    </row>
    <row r="100" spans="1:10" s="3" customFormat="1" ht="24" customHeight="1">
      <c r="A100" s="26">
        <v>7</v>
      </c>
      <c r="B100" s="27" t="s">
        <v>259</v>
      </c>
      <c r="C100" s="28" t="s">
        <v>260</v>
      </c>
      <c r="D100" s="29">
        <v>1</v>
      </c>
      <c r="E100" s="26">
        <v>47</v>
      </c>
      <c r="F100" s="26">
        <f t="shared" si="3"/>
        <v>9.4</v>
      </c>
      <c r="G100" s="28" t="s">
        <v>261</v>
      </c>
      <c r="H100" s="28"/>
      <c r="I100" s="30"/>
      <c r="J100" s="57"/>
    </row>
    <row r="101" spans="1:10" s="3" customFormat="1" ht="24" customHeight="1">
      <c r="A101" s="26">
        <v>8</v>
      </c>
      <c r="B101" s="27" t="s">
        <v>262</v>
      </c>
      <c r="C101" s="28" t="s">
        <v>263</v>
      </c>
      <c r="D101" s="29">
        <v>1</v>
      </c>
      <c r="E101" s="26">
        <v>45.5</v>
      </c>
      <c r="F101" s="26">
        <f t="shared" si="3"/>
        <v>9.1</v>
      </c>
      <c r="G101" s="28" t="s">
        <v>248</v>
      </c>
      <c r="H101" s="28"/>
      <c r="I101" s="30"/>
      <c r="J101" s="57"/>
    </row>
    <row r="102" spans="1:10" s="3" customFormat="1" ht="24" customHeight="1">
      <c r="A102" s="26">
        <v>9</v>
      </c>
      <c r="B102" s="27" t="s">
        <v>264</v>
      </c>
      <c r="C102" s="28" t="s">
        <v>265</v>
      </c>
      <c r="D102" s="29">
        <v>1</v>
      </c>
      <c r="E102" s="26">
        <v>36</v>
      </c>
      <c r="F102" s="26">
        <f t="shared" si="3"/>
        <v>7.2</v>
      </c>
      <c r="G102" s="28" t="s">
        <v>266</v>
      </c>
      <c r="H102" s="28"/>
      <c r="I102" s="30"/>
      <c r="J102" s="57"/>
    </row>
    <row r="103" spans="1:10" s="3" customFormat="1" ht="24" customHeight="1">
      <c r="A103" s="26">
        <v>10</v>
      </c>
      <c r="B103" s="27" t="s">
        <v>267</v>
      </c>
      <c r="C103" s="28" t="s">
        <v>268</v>
      </c>
      <c r="D103" s="29">
        <v>1</v>
      </c>
      <c r="E103" s="26">
        <v>45</v>
      </c>
      <c r="F103" s="26">
        <f t="shared" si="3"/>
        <v>9</v>
      </c>
      <c r="G103" s="28" t="s">
        <v>266</v>
      </c>
      <c r="H103" s="28"/>
      <c r="I103" s="30"/>
      <c r="J103" s="57"/>
    </row>
    <row r="104" spans="1:10" s="3" customFormat="1" ht="24" customHeight="1">
      <c r="A104" s="26">
        <v>11</v>
      </c>
      <c r="B104" s="27" t="s">
        <v>269</v>
      </c>
      <c r="C104" s="28" t="s">
        <v>270</v>
      </c>
      <c r="D104" s="29">
        <v>1</v>
      </c>
      <c r="E104" s="26">
        <v>43</v>
      </c>
      <c r="F104" s="26">
        <f t="shared" si="3"/>
        <v>8.6</v>
      </c>
      <c r="G104" s="28" t="s">
        <v>271</v>
      </c>
      <c r="H104" s="28"/>
      <c r="I104" s="30"/>
      <c r="J104" s="57"/>
    </row>
    <row r="105" spans="1:10" s="3" customFormat="1" ht="24" customHeight="1">
      <c r="A105" s="26">
        <v>12</v>
      </c>
      <c r="B105" s="27" t="s">
        <v>272</v>
      </c>
      <c r="C105" s="28" t="s">
        <v>273</v>
      </c>
      <c r="D105" s="29">
        <v>1</v>
      </c>
      <c r="E105" s="26">
        <v>40</v>
      </c>
      <c r="F105" s="26">
        <f t="shared" si="3"/>
        <v>8</v>
      </c>
      <c r="G105" s="28" t="s">
        <v>274</v>
      </c>
      <c r="H105" s="28"/>
      <c r="I105" s="30"/>
      <c r="J105" s="57"/>
    </row>
    <row r="106" spans="1:10" s="3" customFormat="1" ht="24" customHeight="1">
      <c r="A106" s="26">
        <v>13</v>
      </c>
      <c r="B106" s="27" t="s">
        <v>275</v>
      </c>
      <c r="C106" s="28" t="s">
        <v>276</v>
      </c>
      <c r="D106" s="29">
        <v>1</v>
      </c>
      <c r="E106" s="26">
        <v>50</v>
      </c>
      <c r="F106" s="26">
        <f t="shared" si="3"/>
        <v>10</v>
      </c>
      <c r="G106" s="28" t="s">
        <v>277</v>
      </c>
      <c r="H106" s="28"/>
      <c r="I106" s="30"/>
      <c r="J106" s="57"/>
    </row>
    <row r="107" spans="1:10" s="3" customFormat="1" ht="24" customHeight="1">
      <c r="A107" s="26">
        <v>14</v>
      </c>
      <c r="B107" s="27" t="s">
        <v>278</v>
      </c>
      <c r="C107" s="28" t="s">
        <v>279</v>
      </c>
      <c r="D107" s="29">
        <v>1</v>
      </c>
      <c r="E107" s="26">
        <v>46</v>
      </c>
      <c r="F107" s="26">
        <f t="shared" si="3"/>
        <v>9.1999999999999993</v>
      </c>
      <c r="G107" s="28" t="s">
        <v>280</v>
      </c>
      <c r="H107" s="28"/>
      <c r="I107" s="30"/>
      <c r="J107" s="57"/>
    </row>
    <row r="108" spans="1:10" s="3" customFormat="1" ht="24" customHeight="1">
      <c r="A108" s="26">
        <v>15</v>
      </c>
      <c r="B108" s="27" t="s">
        <v>281</v>
      </c>
      <c r="C108" s="28" t="s">
        <v>282</v>
      </c>
      <c r="D108" s="29">
        <v>1</v>
      </c>
      <c r="E108" s="26">
        <v>46</v>
      </c>
      <c r="F108" s="26">
        <f t="shared" si="3"/>
        <v>9.1999999999999993</v>
      </c>
      <c r="G108" s="28" t="s">
        <v>283</v>
      </c>
      <c r="H108" s="28"/>
      <c r="I108" s="30"/>
      <c r="J108" s="57"/>
    </row>
    <row r="109" spans="1:10" s="3" customFormat="1" ht="24" customHeight="1">
      <c r="A109" s="26">
        <v>16</v>
      </c>
      <c r="B109" s="27" t="s">
        <v>284</v>
      </c>
      <c r="C109" s="28" t="s">
        <v>285</v>
      </c>
      <c r="D109" s="29">
        <v>1</v>
      </c>
      <c r="E109" s="26">
        <v>41.5</v>
      </c>
      <c r="F109" s="26">
        <f t="shared" si="3"/>
        <v>8.3000000000000007</v>
      </c>
      <c r="G109" s="28" t="s">
        <v>286</v>
      </c>
      <c r="H109" s="28"/>
      <c r="I109" s="30" t="s">
        <v>243</v>
      </c>
      <c r="J109" s="57"/>
    </row>
    <row r="110" spans="1:10" s="3" customFormat="1" ht="24" customHeight="1">
      <c r="A110" s="26">
        <v>17</v>
      </c>
      <c r="B110" s="27" t="s">
        <v>287</v>
      </c>
      <c r="C110" s="28" t="s">
        <v>288</v>
      </c>
      <c r="D110" s="29">
        <v>1</v>
      </c>
      <c r="E110" s="26">
        <v>40</v>
      </c>
      <c r="F110" s="26">
        <f t="shared" si="3"/>
        <v>8</v>
      </c>
      <c r="G110" s="28" t="s">
        <v>286</v>
      </c>
      <c r="H110" s="28"/>
      <c r="I110" s="30"/>
      <c r="J110" s="57"/>
    </row>
    <row r="111" spans="1:10" s="3" customFormat="1" ht="24" customHeight="1">
      <c r="A111" s="26">
        <v>18</v>
      </c>
      <c r="B111" s="27" t="s">
        <v>289</v>
      </c>
      <c r="C111" s="28" t="s">
        <v>290</v>
      </c>
      <c r="D111" s="29">
        <v>1</v>
      </c>
      <c r="E111" s="26">
        <v>41</v>
      </c>
      <c r="F111" s="26">
        <f t="shared" si="3"/>
        <v>8.1999999999999993</v>
      </c>
      <c r="G111" s="28" t="s">
        <v>286</v>
      </c>
      <c r="H111" s="28"/>
      <c r="I111" s="30"/>
      <c r="J111" s="57"/>
    </row>
    <row r="112" spans="1:10" s="3" customFormat="1" ht="24" customHeight="1">
      <c r="A112" s="26">
        <v>19</v>
      </c>
      <c r="B112" s="27" t="s">
        <v>291</v>
      </c>
      <c r="C112" s="28" t="s">
        <v>292</v>
      </c>
      <c r="D112" s="29">
        <v>1</v>
      </c>
      <c r="E112" s="26">
        <v>47.5</v>
      </c>
      <c r="F112" s="26">
        <f t="shared" si="3"/>
        <v>9.5</v>
      </c>
      <c r="G112" s="28" t="s">
        <v>202</v>
      </c>
      <c r="H112" s="28"/>
      <c r="I112" s="30"/>
      <c r="J112" s="57"/>
    </row>
    <row r="113" spans="1:10" s="3" customFormat="1" ht="24" customHeight="1">
      <c r="A113" s="26">
        <v>20</v>
      </c>
      <c r="B113" s="27" t="s">
        <v>293</v>
      </c>
      <c r="C113" s="28" t="s">
        <v>294</v>
      </c>
      <c r="D113" s="29">
        <v>1</v>
      </c>
      <c r="E113" s="26">
        <v>47</v>
      </c>
      <c r="F113" s="26">
        <f t="shared" si="3"/>
        <v>9.4</v>
      </c>
      <c r="G113" s="28" t="s">
        <v>194</v>
      </c>
      <c r="H113" s="28"/>
      <c r="I113" s="30"/>
      <c r="J113" s="57"/>
    </row>
    <row r="114" spans="1:10" s="3" customFormat="1" ht="24" customHeight="1">
      <c r="A114" s="26">
        <v>21</v>
      </c>
      <c r="B114" s="27" t="s">
        <v>295</v>
      </c>
      <c r="C114" s="28" t="s">
        <v>296</v>
      </c>
      <c r="D114" s="29">
        <v>1</v>
      </c>
      <c r="E114" s="26">
        <v>44</v>
      </c>
      <c r="F114" s="26">
        <f t="shared" si="3"/>
        <v>8.8000000000000007</v>
      </c>
      <c r="G114" s="28" t="s">
        <v>297</v>
      </c>
      <c r="H114" s="28"/>
      <c r="I114" s="30"/>
      <c r="J114" s="57"/>
    </row>
    <row r="115" spans="1:10" s="3" customFormat="1" ht="24" customHeight="1">
      <c r="A115" s="26">
        <v>22</v>
      </c>
      <c r="B115" s="27" t="s">
        <v>298</v>
      </c>
      <c r="C115" s="28" t="s">
        <v>299</v>
      </c>
      <c r="D115" s="29">
        <v>1</v>
      </c>
      <c r="E115" s="26">
        <v>40</v>
      </c>
      <c r="F115" s="26">
        <f t="shared" si="3"/>
        <v>8</v>
      </c>
      <c r="G115" s="28" t="s">
        <v>300</v>
      </c>
      <c r="H115" s="28"/>
      <c r="I115" s="30"/>
      <c r="J115" s="57"/>
    </row>
    <row r="116" spans="1:10" s="3" customFormat="1" ht="24" customHeight="1">
      <c r="A116" s="22">
        <v>1</v>
      </c>
      <c r="B116" s="16" t="s">
        <v>301</v>
      </c>
      <c r="C116" s="17" t="s">
        <v>302</v>
      </c>
      <c r="D116" s="18"/>
      <c r="E116" s="22"/>
      <c r="F116" s="22"/>
      <c r="G116" s="17"/>
      <c r="H116" s="17"/>
      <c r="I116" s="52" t="s">
        <v>245</v>
      </c>
      <c r="J116" s="58"/>
    </row>
    <row r="117" spans="1:10" s="3" customFormat="1" ht="24" customHeight="1">
      <c r="A117" s="22">
        <v>2</v>
      </c>
      <c r="B117" s="16" t="s">
        <v>6</v>
      </c>
      <c r="C117" s="17" t="s">
        <v>7</v>
      </c>
      <c r="D117" s="56"/>
      <c r="E117" s="56"/>
      <c r="F117" s="56"/>
      <c r="G117" s="56"/>
      <c r="H117" s="52"/>
      <c r="I117" s="52" t="s">
        <v>245</v>
      </c>
      <c r="J117" s="52"/>
    </row>
    <row r="118" spans="1:10" s="3" customFormat="1" ht="24" customHeight="1">
      <c r="A118" s="22">
        <v>3</v>
      </c>
      <c r="B118" s="16" t="s">
        <v>63</v>
      </c>
      <c r="C118" s="17" t="s">
        <v>64</v>
      </c>
      <c r="D118" s="18"/>
      <c r="E118" s="18"/>
      <c r="F118" s="56"/>
      <c r="G118" s="52"/>
      <c r="H118" s="52"/>
      <c r="I118" s="52" t="s">
        <v>245</v>
      </c>
      <c r="J118" s="52"/>
    </row>
    <row r="119" spans="1:10" s="3" customFormat="1" ht="24" customHeight="1">
      <c r="A119" s="22">
        <v>4</v>
      </c>
      <c r="B119" s="16" t="s">
        <v>87</v>
      </c>
      <c r="C119" s="17" t="s">
        <v>88</v>
      </c>
      <c r="D119" s="18"/>
      <c r="E119" s="18"/>
      <c r="F119" s="56"/>
      <c r="G119" s="52"/>
      <c r="H119" s="52"/>
      <c r="I119" s="52" t="s">
        <v>245</v>
      </c>
      <c r="J119" s="52"/>
    </row>
    <row r="120" spans="1:10" s="3" customFormat="1" ht="24" customHeight="1">
      <c r="A120" s="22">
        <v>5</v>
      </c>
      <c r="B120" s="16" t="s">
        <v>109</v>
      </c>
      <c r="C120" s="17" t="s">
        <v>110</v>
      </c>
      <c r="D120" s="18"/>
      <c r="E120" s="18"/>
      <c r="F120" s="56"/>
      <c r="G120" s="52"/>
      <c r="H120" s="52"/>
      <c r="I120" s="52" t="s">
        <v>245</v>
      </c>
      <c r="J120" s="52"/>
    </row>
    <row r="121" spans="1:10" s="3" customFormat="1" ht="24" customHeight="1">
      <c r="A121" s="22">
        <v>6</v>
      </c>
      <c r="B121" s="16" t="s">
        <v>131</v>
      </c>
      <c r="C121" s="17" t="s">
        <v>132</v>
      </c>
      <c r="D121" s="18"/>
      <c r="E121" s="18"/>
      <c r="F121" s="56"/>
      <c r="G121" s="52"/>
      <c r="H121" s="52"/>
      <c r="I121" s="52" t="s">
        <v>245</v>
      </c>
      <c r="J121" s="52"/>
    </row>
    <row r="122" spans="1:10" s="3" customFormat="1" ht="24" customHeight="1">
      <c r="A122" s="22">
        <v>7</v>
      </c>
      <c r="B122" s="16" t="s">
        <v>145</v>
      </c>
      <c r="C122" s="17" t="s">
        <v>146</v>
      </c>
      <c r="D122" s="18"/>
      <c r="E122" s="18"/>
      <c r="F122" s="56"/>
      <c r="G122" s="52"/>
      <c r="H122" s="52"/>
      <c r="I122" s="52" t="s">
        <v>245</v>
      </c>
      <c r="J122" s="52"/>
    </row>
    <row r="123" spans="1:10" s="3" customFormat="1" ht="24" customHeight="1">
      <c r="A123" s="22">
        <v>8</v>
      </c>
      <c r="B123" s="16" t="s">
        <v>159</v>
      </c>
      <c r="C123" s="17" t="s">
        <v>160</v>
      </c>
      <c r="D123" s="18"/>
      <c r="E123" s="18"/>
      <c r="F123" s="56"/>
      <c r="G123" s="52"/>
      <c r="H123" s="52"/>
      <c r="I123" s="52" t="s">
        <v>245</v>
      </c>
      <c r="J123" s="52"/>
    </row>
    <row r="124" spans="1:10" ht="14.1" customHeight="1">
      <c r="A124" s="5"/>
      <c r="B124" s="9"/>
      <c r="C124" s="15"/>
    </row>
    <row r="125" spans="1:10" ht="12.75" customHeight="1">
      <c r="A125" s="31"/>
      <c r="B125" s="31"/>
      <c r="C125" s="13"/>
    </row>
    <row r="126" spans="1:10">
      <c r="A126" s="32"/>
      <c r="B126" s="32"/>
      <c r="C126" s="14"/>
    </row>
    <row r="127" spans="1:10" ht="14.1" customHeight="1">
      <c r="A127" s="5"/>
      <c r="B127" s="4"/>
      <c r="C127" s="1"/>
    </row>
  </sheetData>
  <sheetProtection formatCells="0" formatColumns="0" formatRows="0" insertColumns="0" insertRows="0" insertHyperlinks="0" deleteColumns="0" deleteRows="0" sort="0" autoFilter="0" pivotTables="0"/>
  <autoFilter ref="A6:J6">
    <sortState ref="A10:J104">
      <sortCondition ref="G9"/>
    </sortState>
  </autoFilter>
  <mergeCells count="13">
    <mergeCell ref="A125:B125"/>
    <mergeCell ref="A126:B126"/>
    <mergeCell ref="A10:A11"/>
    <mergeCell ref="A28:A29"/>
    <mergeCell ref="A75:A76"/>
    <mergeCell ref="A80:A83"/>
    <mergeCell ref="A86:A87"/>
    <mergeCell ref="A91:A92"/>
    <mergeCell ref="J94:J115"/>
    <mergeCell ref="J62:J93"/>
    <mergeCell ref="J7:J33"/>
    <mergeCell ref="J34:J61"/>
    <mergeCell ref="A4:J4"/>
  </mergeCells>
  <pageMargins left="0.26" right="0.17" top="0.32" bottom="0.28999999999999998" header="0.25" footer="0.19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HD</vt:lpstr>
      <vt:lpstr>HD!Print_Titles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user</cp:lastModifiedBy>
  <cp:lastPrinted>2016-06-21T08:50:05Z</cp:lastPrinted>
  <dcterms:created xsi:type="dcterms:W3CDTF">2013-01-25T17:36:49Z</dcterms:created>
  <dcterms:modified xsi:type="dcterms:W3CDTF">2016-07-06T09:12:09Z</dcterms:modified>
</cp:coreProperties>
</file>